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36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6" i="3"/>
  <c r="E17" i="3"/>
  <c r="D9" i="3" l="1"/>
  <c r="E9" i="3" s="1"/>
  <c r="G131" i="5"/>
  <c r="G129" i="5"/>
  <c r="D55" i="5" l="1"/>
  <c r="B132" i="5" l="1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F128" i="5" l="1"/>
  <c r="G128" i="5"/>
  <c r="F127" i="5"/>
  <c r="G127" i="5"/>
  <c r="C132" i="5"/>
  <c r="F126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<sst xmlns="http://schemas.openxmlformats.org/spreadsheetml/2006/main" count="197" uniqueCount="173">
  <si>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</si>
  <si>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</si>
  <si>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</si>
  <si>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</si>
  <si>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</si>
  <si>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</si>
  <si>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</si>
  <si>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</si>
  <si>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</si>
  <si>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</si>
  <si>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</si>
  <si>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</si>
  <si>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</si>
  <si>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</si>
  <si>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</si>
  <si>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</si>
  <si>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</si>
  <si>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</si>
  <si>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</si>
  <si>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</si>
  <si>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</si>
  <si>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</si>
  <si>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</si>
  <si>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</si>
  <si>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</si>
  <si>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</si>
  <si>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</si>
  <si>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</si>
  <si>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</si>
  <si>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</si>
  <si>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</si>
  <si>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</si>
  <si>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</si>
  <si>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</si>
  <si>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</si>
  <si>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</si>
  <si>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</si>
  <si>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</si>
  <si>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</si>
  <si>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</si>
  <si>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</si>
  <si>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</si>
  <si>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</si>
  <si>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</si>
  <si>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</si>
  <si>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</si>
  <si>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</si>
  <si>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</si>
  <si>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</si>
  <si>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</si>
  <si>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</si>
  <si>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</si>
  <si>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</si>
  <si>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</si>
  <si>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</si>
  <si>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</si>
  <si>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</si>
  <si>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</si>
  <si>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</si>
  <si>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</si>
  <si>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</si>
  <si>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</si>
  <si>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</si>
  <si>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</si>
  <si>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</si>
  <si>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</si>
  <si>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</si>
  <si>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</si>
  <si>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</si>
  <si>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</si>
  <si>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</si>
  <si>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</si>
  <si>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</si>
  <si>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</si>
  <si>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</si>
  <si>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</si>
  <si>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</si>
  <si>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</si>
  <si>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</si>
  <si>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</si>
  <si>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</si>
  <si>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</si>
  <si>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</si>
  <si>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</si>
  <si>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</si>
  <si>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</si>
  <si>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</si>
  <si>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</si>
  <si>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</si>
  <si>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</si>
  <si>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</si>
  <si>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</si>
  <si>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</si>
  <si>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</si>
  <si>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</si>
  <si>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</si>
  <si>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</si>
  <si>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</si>
  <si>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</si>
  <si>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</si>
  <si>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</si>
  <si>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</si>
  <si>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</si>
  <si>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</si>
  <si>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</si>
  <si>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</si>
  <si>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</si>
  <si>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</si>
  <si>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</si>
  <si>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</si>
  <si>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</si>
  <si>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</si>
  <si>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</si>
  <si>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</si>
  <si>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</si>
  <si>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</si>
  <si>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</si>
  <si>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</si>
  <si>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</si>
  <si>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</si>
  <si>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</si>
  <si>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</si>
  <si>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</si>
  <si>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</si>
  <si>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</si>
  <si>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</si>
  <si>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</si>
  <si>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</si>
  <si>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</si>
  <si>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</si>
  <si>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</si>
  <si>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</si>
  <si>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</si>
  <si>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</si>
  <si>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</si>
  <si>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</si>
  <si>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</si>
  <si>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</si>
  <si>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</si>
  <si>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</si>
  <si>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</si>
  <si>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</si>
  <si>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</si>
  <si>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</si>
  <si>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</si>
  <si>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</si>
  <si>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</si>
  <si>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</si>
  <si>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</si>
  <si>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</si>
  <si>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</si>
  <si>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</si>
  <si>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</si>
  <si>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</si>
  <si>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</si>
  <si>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</si>
  <si>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</si>
  <si>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</si>
  <si>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</si>
  <si>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</si>
  <si>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</si>
  <si>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</si>
  <si>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</si>
  <si>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</si>
  <si>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</si>
  <si>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Suministro e instalación de equipo A/C </t>
  </si>
  <si>
    <t xml:space="preserve">Equipo nuevo </t>
  </si>
  <si>
    <t>Kilos Gas R-410 A</t>
  </si>
  <si>
    <t xml:space="preserve">Agentes de limpieza de tuberías </t>
  </si>
  <si>
    <r>
      <t xml:space="preserve">Ubicación: </t>
    </r>
    <r>
      <rPr>
        <sz val="10"/>
        <color rgb="FF000000"/>
        <rFont val="Calibri"/>
        <family val="2"/>
      </rPr>
      <t xml:space="preserve">Finanzas. </t>
    </r>
  </si>
  <si>
    <r>
      <t xml:space="preserve">Tipo de equipo: </t>
    </r>
    <r>
      <rPr>
        <sz val="10"/>
        <color rgb="FF000000"/>
        <rFont val="Calibri"/>
        <family val="2"/>
      </rPr>
      <t xml:space="preserve"> Equipo Mini Split Inverter marca ComfortStar 24,000 BTU Gas R-410. </t>
    </r>
  </si>
  <si>
    <t xml:space="preserve">Subtotal </t>
  </si>
  <si>
    <t xml:space="preserve">Descuento 5% Mano de Obra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</si>
</sst>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0" fontId="7" fillId="0" borderId="13" xfId="0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13" fillId="0" borderId="21" xfId="0" applyFont="1" applyBorder="1"/>
    <xf numFmtId="2" fontId="0" fillId="0" borderId="22" xfId="1" applyNumberFormat="1" applyFont="1" applyBorder="1"/>
    <xf numFmtId="9" fontId="2" fillId="0" borderId="24" xfId="0" applyNumberFormat="1" applyFont="1" applyBorder="1" applyAlignment="1">
      <alignment horizontal="center"/>
    </xf>
    <xf numFmtId="0" fontId="0" fillId="0" borderId="19" xfId="0" applyBorder="1"/>
    <xf numFmtId="9" fontId="2" fillId="0" borderId="25" xfId="0" applyNumberFormat="1" applyFont="1" applyBorder="1" applyAlignment="1">
      <alignment horizontal="center"/>
    </xf>
    <xf numFmtId="44" fontId="0" fillId="0" borderId="22" xfId="1" applyFont="1" applyBorder="1"/>
    <xf numFmtId="0" fontId="13" fillId="0" borderId="2" xfId="0" applyFont="1" applyBorder="1"/>
    <xf numFmtId="44" fontId="12" fillId="0" borderId="23" xfId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3" xfId="0" applyBorder="1"/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20" fillId="0" borderId="25" xfId="0" applyNumberFormat="1" applyFont="1" applyBorder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0" fillId="0" borderId="26" xfId="0" applyFont="1" applyBorder="1" applyAlignment="1">
      <alignment horizontal="center" vertical="center" wrapText="1"/>
    </xf>
    <xf numFmtId="8" fontId="20" fillId="0" borderId="3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J10" sqref="J10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7" t="s">
        <v>5</v>
      </c>
      <c r="B3" s="127"/>
      <c r="C3" s="127"/>
      <c r="D3" s="127"/>
      <c r="E3" s="127"/>
      <c r="F3" s="127"/>
      <c r="G3" s="13"/>
      <c r="H3" s="13"/>
    </row>
    <row r="4" spans="1:10" ht="17.25" x14ac:dyDescent="0.25">
      <c r="A4" s="127"/>
      <c r="B4" s="127"/>
      <c r="C4" s="127"/>
      <c r="D4" s="127"/>
      <c r="E4" s="127"/>
      <c r="F4" s="127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2" t="s">
        <v>13</v>
      </c>
      <c r="B12" s="96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15</v>
      </c>
      <c r="B13" s="93">
        <v>0.88</v>
      </c>
      <c r="C13" s="32"/>
      <c r="D13" s="33">
        <f t="shared" ref="D13:D56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17</v>
      </c>
      <c r="B14" s="93">
        <v>2.37</v>
      </c>
      <c r="C14" s="32"/>
      <c r="D14" s="33">
        <f t="shared" si="0"/>
        <v>0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19</v>
      </c>
      <c r="B15" s="93">
        <v>0.61</v>
      </c>
      <c r="C15" s="32"/>
      <c r="D15" s="33">
        <f t="shared" si="0"/>
        <v>0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21</v>
      </c>
      <c r="B16" s="93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4" t="s">
        <v>24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41</v>
      </c>
      <c r="B26" s="93">
        <v>1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137</v>
      </c>
      <c r="B29" s="93">
        <v>1</v>
      </c>
      <c r="C29" s="36"/>
      <c r="D29" s="33">
        <f t="shared" si="0"/>
        <v>0</v>
      </c>
      <c r="E29" s="15"/>
      <c r="F29" s="94" t="s">
        <v>140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147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148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49</v>
      </c>
      <c r="B33" s="93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51</v>
      </c>
      <c r="B34" s="93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144</v>
      </c>
      <c r="B37" s="93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145</v>
      </c>
      <c r="B38" s="93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143</v>
      </c>
      <c r="B39" s="93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99" t="s">
        <v>61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64</v>
      </c>
      <c r="B43" s="93">
        <v>7.68</v>
      </c>
      <c r="C43" s="36"/>
      <c r="D43" s="33">
        <f t="shared" si="0"/>
        <v>0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66</v>
      </c>
      <c r="B44" s="93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68</v>
      </c>
      <c r="B45" s="93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2" t="s">
        <v>70</v>
      </c>
      <c r="B46" s="93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2" t="s">
        <v>71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138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139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72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141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142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146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163</v>
      </c>
      <c r="B55" s="31">
        <v>18.079999999999998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73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69</v>
      </c>
      <c r="B57" s="50"/>
      <c r="C57" s="29"/>
      <c r="D57" s="45">
        <f>SUM(D12:D56)*1.13</f>
        <v>0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74</v>
      </c>
      <c r="B60" s="22" t="s">
        <v>10</v>
      </c>
      <c r="C60" s="23" t="s">
        <v>11</v>
      </c>
      <c r="D60" s="24" t="s">
        <v>0</v>
      </c>
      <c r="E60" s="51"/>
      <c r="F60" s="21" t="s">
        <v>75</v>
      </c>
      <c r="G60" s="22" t="s">
        <v>10</v>
      </c>
      <c r="H60" s="23" t="s">
        <v>11</v>
      </c>
      <c r="I60" s="24" t="s">
        <v>0</v>
      </c>
    </row>
    <row r="61" spans="1:10" x14ac:dyDescent="0.25">
      <c r="A61" s="92" t="s">
        <v>157</v>
      </c>
      <c r="B61" s="96">
        <v>9.0708000000000002</v>
      </c>
      <c r="C61" s="27"/>
      <c r="D61" s="53">
        <f>C61*B61</f>
        <v>0</v>
      </c>
      <c r="E61" s="54"/>
      <c r="F61" s="26" t="s">
        <v>76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77</v>
      </c>
      <c r="B62" s="31">
        <v>0</v>
      </c>
      <c r="C62" s="27"/>
      <c r="D62" s="55">
        <f t="shared" ref="D62:D88" si="2">B62*C62</f>
        <v>0</v>
      </c>
      <c r="E62" s="26"/>
      <c r="F62" s="26" t="s">
        <v>78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79</v>
      </c>
      <c r="B63" s="93">
        <v>0.44</v>
      </c>
      <c r="C63" s="27"/>
      <c r="D63" s="55">
        <f t="shared" si="2"/>
        <v>0</v>
      </c>
      <c r="E63" s="26"/>
      <c r="F63" s="92" t="s">
        <v>80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149</v>
      </c>
      <c r="B64" s="93">
        <v>1.06</v>
      </c>
      <c r="C64" s="27"/>
      <c r="D64" s="55">
        <f t="shared" si="2"/>
        <v>0</v>
      </c>
      <c r="E64" s="60"/>
      <c r="F64" s="26" t="s">
        <v>81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82</v>
      </c>
      <c r="B65" s="31">
        <v>4.25</v>
      </c>
      <c r="C65" s="27"/>
      <c r="D65" s="55">
        <f t="shared" si="2"/>
        <v>0</v>
      </c>
      <c r="E65" s="60"/>
      <c r="F65" s="92" t="s">
        <v>83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152</v>
      </c>
      <c r="B66" s="95">
        <v>0.30969999999999998</v>
      </c>
      <c r="C66" s="27"/>
      <c r="D66" s="55">
        <f t="shared" si="2"/>
        <v>0</v>
      </c>
      <c r="E66" s="60"/>
      <c r="F66" s="26" t="s">
        <v>84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153</v>
      </c>
      <c r="B67" s="95">
        <v>3.5400000000000001E-2</v>
      </c>
      <c r="C67" s="27"/>
      <c r="D67" s="55">
        <f t="shared" si="2"/>
        <v>0</v>
      </c>
      <c r="E67" s="60"/>
      <c r="F67" s="26" t="s">
        <v>85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154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155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150</v>
      </c>
      <c r="B70" s="31">
        <v>0.28999999999999998</v>
      </c>
      <c r="C70" s="27"/>
      <c r="D70" s="55">
        <f t="shared" si="2"/>
        <v>0</v>
      </c>
      <c r="E70" s="60"/>
      <c r="F70" s="92" t="s">
        <v>86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87</v>
      </c>
      <c r="B71" s="31">
        <v>2.4</v>
      </c>
      <c r="C71" s="27"/>
      <c r="D71" s="55">
        <f t="shared" si="2"/>
        <v>0</v>
      </c>
      <c r="E71" s="60"/>
      <c r="F71" s="26" t="s">
        <v>88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89</v>
      </c>
      <c r="B72" s="93">
        <v>8.8499999999999995E-2</v>
      </c>
      <c r="C72" s="27"/>
      <c r="D72" s="55">
        <f t="shared" si="2"/>
        <v>0</v>
      </c>
      <c r="E72" s="60"/>
      <c r="F72" s="92" t="s">
        <v>90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91</v>
      </c>
      <c r="B73" s="31">
        <v>0.18</v>
      </c>
      <c r="C73" s="27"/>
      <c r="D73" s="55">
        <f t="shared" si="2"/>
        <v>0</v>
      </c>
      <c r="E73" s="60"/>
      <c r="F73" s="26" t="s">
        <v>92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93</v>
      </c>
      <c r="B74" s="93">
        <v>0.13270000000000001</v>
      </c>
      <c r="C74" s="27"/>
      <c r="D74" s="55">
        <f t="shared" si="2"/>
        <v>0</v>
      </c>
      <c r="E74" s="60"/>
      <c r="F74" s="92" t="s">
        <v>94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151</v>
      </c>
      <c r="B75" s="93">
        <v>6.1899999999999997E-2</v>
      </c>
      <c r="C75" s="27"/>
      <c r="D75" s="55"/>
      <c r="E75" s="60"/>
      <c r="F75" s="92" t="s">
        <v>159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160</v>
      </c>
      <c r="G76" s="98">
        <v>10.575200000000001</v>
      </c>
      <c r="H76" s="59"/>
      <c r="I76" s="55"/>
    </row>
    <row r="77" spans="1:10" x14ac:dyDescent="0.25">
      <c r="A77" s="26" t="s">
        <v>134</v>
      </c>
      <c r="B77" s="31">
        <v>0.2</v>
      </c>
      <c r="C77" s="27"/>
      <c r="D77" s="55">
        <f t="shared" si="2"/>
        <v>0</v>
      </c>
      <c r="E77" s="60"/>
      <c r="F77" s="26" t="s">
        <v>135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0.75</v>
      </c>
      <c r="C78" s="27"/>
      <c r="D78" s="55">
        <f t="shared" si="2"/>
        <v>0</v>
      </c>
      <c r="E78" s="26"/>
      <c r="F78" s="26" t="s">
        <v>96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97</v>
      </c>
      <c r="B79" s="31">
        <v>0.15</v>
      </c>
      <c r="C79" s="27"/>
      <c r="D79" s="55">
        <f t="shared" si="2"/>
        <v>0</v>
      </c>
      <c r="E79" s="26"/>
      <c r="F79" s="46" t="s">
        <v>98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156</v>
      </c>
      <c r="B80" s="93">
        <v>2.5663999999999998</v>
      </c>
      <c r="C80" s="100"/>
      <c r="D80" s="59">
        <f t="shared" si="2"/>
        <v>0</v>
      </c>
      <c r="E80" s="26"/>
      <c r="F80" s="26" t="s">
        <v>99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100</v>
      </c>
      <c r="B81" s="31">
        <v>21.95</v>
      </c>
      <c r="C81" s="27"/>
      <c r="D81" s="55">
        <f t="shared" si="2"/>
        <v>0</v>
      </c>
      <c r="E81" s="26"/>
      <c r="F81" s="26" t="s">
        <v>101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2.15</v>
      </c>
      <c r="C82" s="27"/>
      <c r="D82" s="55">
        <f t="shared" si="2"/>
        <v>0</v>
      </c>
      <c r="E82" s="26"/>
      <c r="F82" s="26" t="s">
        <v>103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104</v>
      </c>
      <c r="B83" s="31">
        <v>0</v>
      </c>
      <c r="C83" s="27"/>
      <c r="D83" s="55">
        <f t="shared" si="2"/>
        <v>0</v>
      </c>
      <c r="E83" s="26"/>
      <c r="F83" s="26" t="s">
        <v>105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106</v>
      </c>
      <c r="B84" s="38">
        <v>2.35</v>
      </c>
      <c r="C84" s="100"/>
      <c r="D84" s="59">
        <f t="shared" si="2"/>
        <v>0</v>
      </c>
      <c r="E84" s="26"/>
      <c r="F84" s="26" t="s">
        <v>107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108</v>
      </c>
      <c r="B85" s="31">
        <v>1</v>
      </c>
      <c r="C85" s="27"/>
      <c r="D85" s="55">
        <f t="shared" si="2"/>
        <v>0</v>
      </c>
      <c r="E85" s="26"/>
      <c r="F85" s="26" t="s">
        <v>109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158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136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110</v>
      </c>
      <c r="B88" s="31">
        <v>1</v>
      </c>
      <c r="C88" s="27"/>
      <c r="D88" s="62">
        <f t="shared" si="2"/>
        <v>0</v>
      </c>
      <c r="E88" s="26"/>
      <c r="F88" s="26" t="s">
        <v>111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69</v>
      </c>
      <c r="B89" s="50"/>
      <c r="C89" s="29"/>
      <c r="D89" s="45">
        <f>SUM(D61:D88)*1.13</f>
        <v>0</v>
      </c>
      <c r="E89" s="15"/>
      <c r="F89" s="43" t="s">
        <v>69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112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113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114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115</v>
      </c>
      <c r="B97" s="68"/>
      <c r="C97" s="70">
        <f>C95*C96</f>
        <v>0</v>
      </c>
    </row>
    <row r="98" spans="1:3" ht="15.75" hidden="1" thickBot="1" x14ac:dyDescent="0.3">
      <c r="A98" s="1" t="s">
        <v>116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113</v>
      </c>
      <c r="B101" s="65"/>
      <c r="C101" s="66">
        <v>1617</v>
      </c>
    </row>
    <row r="102" spans="1:3" hidden="1" x14ac:dyDescent="0.25">
      <c r="A102" s="67" t="s">
        <v>117</v>
      </c>
      <c r="B102" s="68"/>
      <c r="C102" s="69">
        <v>0</v>
      </c>
    </row>
    <row r="103" spans="1:3" hidden="1" x14ac:dyDescent="0.25">
      <c r="A103" s="67" t="s">
        <v>115</v>
      </c>
      <c r="B103" s="68"/>
      <c r="C103" s="70">
        <f>C101*C102</f>
        <v>0</v>
      </c>
    </row>
    <row r="104" spans="1:3" ht="15.75" hidden="1" thickBot="1" x14ac:dyDescent="0.3">
      <c r="A104" s="1" t="s">
        <v>116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8" t="s">
        <v>118</v>
      </c>
      <c r="B107" s="129"/>
      <c r="C107" s="130"/>
    </row>
    <row r="108" spans="1:3" hidden="1" x14ac:dyDescent="0.25">
      <c r="A108" s="64" t="s">
        <v>119</v>
      </c>
      <c r="B108" s="65"/>
      <c r="C108" s="66">
        <v>1617</v>
      </c>
    </row>
    <row r="109" spans="1:3" hidden="1" x14ac:dyDescent="0.25">
      <c r="A109" s="67" t="s">
        <v>120</v>
      </c>
      <c r="B109" s="68"/>
      <c r="C109" s="69">
        <v>0</v>
      </c>
    </row>
    <row r="110" spans="1:3" hidden="1" x14ac:dyDescent="0.25">
      <c r="A110" s="67" t="s">
        <v>115</v>
      </c>
      <c r="B110" s="68"/>
      <c r="C110" s="70">
        <f>C108*C109</f>
        <v>0</v>
      </c>
    </row>
    <row r="111" spans="1:3" ht="15.75" hidden="1" thickBot="1" x14ac:dyDescent="0.3">
      <c r="A111" s="1" t="s">
        <v>116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31" t="s">
        <v>121</v>
      </c>
      <c r="B114" s="132"/>
      <c r="C114" s="133"/>
    </row>
    <row r="115" spans="1:7" ht="15.75" hidden="1" x14ac:dyDescent="0.25">
      <c r="A115" s="73" t="s">
        <v>122</v>
      </c>
      <c r="B115" s="74"/>
      <c r="C115" s="75">
        <v>0</v>
      </c>
    </row>
    <row r="116" spans="1:7" ht="15.75" hidden="1" x14ac:dyDescent="0.25">
      <c r="A116" s="73" t="s">
        <v>123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31" t="s">
        <v>121</v>
      </c>
      <c r="B120" s="132"/>
      <c r="C120" s="133"/>
    </row>
    <row r="121" spans="1:7" ht="15.75" hidden="1" x14ac:dyDescent="0.25">
      <c r="A121" s="73" t="s">
        <v>122</v>
      </c>
      <c r="B121" s="74"/>
      <c r="C121" s="75">
        <v>0</v>
      </c>
    </row>
    <row r="122" spans="1:7" ht="15.75" hidden="1" x14ac:dyDescent="0.25">
      <c r="A122" s="81" t="s">
        <v>124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31" t="s">
        <v>125</v>
      </c>
      <c r="B125" s="132"/>
      <c r="C125" s="133"/>
      <c r="D125" s="131" t="s">
        <v>126</v>
      </c>
      <c r="E125" s="132"/>
      <c r="F125" s="132"/>
      <c r="G125" s="133"/>
    </row>
    <row r="126" spans="1:7" ht="15.75" x14ac:dyDescent="0.25">
      <c r="A126" s="82" t="s">
        <v>127</v>
      </c>
      <c r="B126" s="74">
        <v>0</v>
      </c>
      <c r="C126" s="83">
        <f>D57*1.1</f>
        <v>0</v>
      </c>
      <c r="D126" s="84"/>
      <c r="E126" s="85"/>
      <c r="F126" s="85">
        <f>C126*D126</f>
        <v>0</v>
      </c>
      <c r="G126" s="66">
        <f>C126*1.1</f>
        <v>0</v>
      </c>
    </row>
    <row r="127" spans="1:7" ht="15.75" x14ac:dyDescent="0.25">
      <c r="A127" s="82" t="s">
        <v>128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129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130</v>
      </c>
      <c r="B129" s="74">
        <v>0</v>
      </c>
      <c r="C129" s="83">
        <v>0</v>
      </c>
      <c r="D129" s="86"/>
      <c r="E129" s="6"/>
      <c r="F129" s="6"/>
      <c r="G129" s="87">
        <f>C129*1.1</f>
        <v>0</v>
      </c>
    </row>
    <row r="130" spans="1:7" ht="15.75" x14ac:dyDescent="0.25">
      <c r="A130" s="82" t="s">
        <v>131</v>
      </c>
      <c r="B130" s="74">
        <v>0</v>
      </c>
      <c r="C130" s="83">
        <v>36</v>
      </c>
      <c r="D130" s="86"/>
      <c r="E130" s="6"/>
      <c r="F130" s="6"/>
      <c r="G130" s="87">
        <v>0</v>
      </c>
    </row>
    <row r="131" spans="1:7" ht="15.75" x14ac:dyDescent="0.25">
      <c r="A131" s="82" t="s">
        <v>162</v>
      </c>
      <c r="B131" s="74">
        <v>0</v>
      </c>
      <c r="C131" s="74">
        <v>0</v>
      </c>
      <c r="D131" s="86"/>
      <c r="E131" s="6"/>
      <c r="F131" s="6"/>
      <c r="G131" s="87">
        <f>C131</f>
        <v>0</v>
      </c>
    </row>
    <row r="132" spans="1:7" ht="16.5" thickBot="1" x14ac:dyDescent="0.3">
      <c r="A132" s="88" t="s">
        <v>132</v>
      </c>
      <c r="B132" s="89">
        <f>SUM(B126:B131)</f>
        <v>0</v>
      </c>
      <c r="C132" s="74">
        <f>SUM(C126:C130)</f>
        <v>36</v>
      </c>
      <c r="D132" s="90"/>
      <c r="E132" s="91"/>
      <c r="F132" s="91"/>
      <c r="G132" s="2">
        <f>SUM(G126:G131)</f>
        <v>0</v>
      </c>
    </row>
    <row r="133" spans="1:7" ht="15.75" x14ac:dyDescent="0.25">
      <c r="A133" s="101"/>
    </row>
    <row r="134" spans="1:7" ht="15.75" x14ac:dyDescent="0.25">
      <c r="A134" s="101"/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4"/>
  <sheetViews>
    <sheetView tabSelected="1" workbookViewId="0">
      <selection activeCell="B8" sqref="B8:E18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102"/>
      <c r="B5" s="102"/>
      <c r="C5" s="102"/>
      <c r="D5" s="102"/>
      <c r="E5" s="102"/>
      <c r="F5" s="102"/>
      <c r="G5" s="102"/>
    </row>
    <row r="6" spans="1:14" x14ac:dyDescent="0.25">
      <c r="A6" s="102"/>
      <c r="B6" s="103"/>
      <c r="C6" s="103"/>
      <c r="D6" s="103"/>
      <c r="E6" s="104"/>
      <c r="F6" s="102"/>
      <c r="G6" s="102"/>
    </row>
    <row r="7" spans="1:14" ht="15.75" thickBot="1" x14ac:dyDescent="0.3">
      <c r="A7" s="102"/>
      <c r="B7" s="105"/>
      <c r="C7" s="106"/>
      <c r="D7" s="107"/>
      <c r="E7" s="108"/>
      <c r="F7" s="102"/>
      <c r="G7" s="102"/>
    </row>
    <row r="8" spans="1:14" ht="15.75" thickBot="1" x14ac:dyDescent="0.3">
      <c r="A8" s="102"/>
      <c r="B8" s="109" t="s">
        <v>3</v>
      </c>
      <c r="C8" s="110" t="s">
        <v>2</v>
      </c>
      <c r="D8" s="109" t="s">
        <v>1</v>
      </c>
      <c r="E8" s="111" t="s">
        <v>164</v>
      </c>
      <c r="F8" s="102"/>
      <c r="G8" s="102"/>
    </row>
    <row r="9" spans="1:14" x14ac:dyDescent="0.25">
      <c r="A9" s="102"/>
      <c r="B9" s="112">
        <v>1</v>
      </c>
      <c r="C9" s="113" t="s">
        <v>165</v>
      </c>
      <c r="D9" s="114">
        <f>SUM(D10:D13)</f>
        <v>1126.0999999999999</v>
      </c>
      <c r="E9" s="115">
        <f>B9*D9</f>
        <v>1126.0999999999999</v>
      </c>
      <c r="F9" s="102"/>
      <c r="G9" s="102"/>
    </row>
    <row r="10" spans="1:14" x14ac:dyDescent="0.25">
      <c r="A10" s="102"/>
      <c r="B10" s="116"/>
      <c r="C10" s="117" t="s">
        <v>166</v>
      </c>
      <c r="D10" s="114">
        <v>946.1</v>
      </c>
      <c r="E10" s="118"/>
      <c r="F10" s="102"/>
      <c r="G10" s="102"/>
    </row>
    <row r="11" spans="1:14" x14ac:dyDescent="0.25">
      <c r="A11" s="102"/>
      <c r="B11" s="116"/>
      <c r="C11" s="117" t="s">
        <v>161</v>
      </c>
      <c r="D11" s="114">
        <v>150</v>
      </c>
      <c r="E11" s="118"/>
      <c r="F11" s="102"/>
      <c r="G11" s="102"/>
    </row>
    <row r="12" spans="1:14" x14ac:dyDescent="0.25">
      <c r="A12" s="102"/>
      <c r="B12" s="116"/>
      <c r="C12" s="117" t="s">
        <v>167</v>
      </c>
      <c r="D12" s="114">
        <v>10</v>
      </c>
      <c r="E12" s="118"/>
      <c r="F12" s="102"/>
      <c r="G12" s="102"/>
    </row>
    <row r="13" spans="1:14" x14ac:dyDescent="0.25">
      <c r="A13" s="102"/>
      <c r="B13" s="116"/>
      <c r="C13" s="117" t="s">
        <v>168</v>
      </c>
      <c r="D13" s="114">
        <v>20</v>
      </c>
      <c r="E13" s="118"/>
      <c r="F13" s="102"/>
      <c r="G13" s="102"/>
    </row>
    <row r="14" spans="1:14" ht="25.5" x14ac:dyDescent="0.25">
      <c r="A14" s="102"/>
      <c r="B14" s="116"/>
      <c r="C14" s="119" t="s">
        <v>170</v>
      </c>
      <c r="D14" s="120"/>
      <c r="E14" s="121"/>
      <c r="F14" s="102"/>
      <c r="G14" s="102"/>
    </row>
    <row r="15" spans="1:14" ht="15.75" thickBot="1" x14ac:dyDescent="0.3">
      <c r="A15" s="102"/>
      <c r="B15" s="122"/>
      <c r="C15" s="123" t="s">
        <v>169</v>
      </c>
      <c r="D15" s="122"/>
      <c r="E15" s="124"/>
      <c r="F15" s="102"/>
      <c r="G15" s="102"/>
      <c r="J15" s="6"/>
      <c r="K15" s="6"/>
      <c r="L15" s="6"/>
      <c r="M15" s="6"/>
      <c r="N15" s="6"/>
    </row>
    <row r="16" spans="1:14" ht="15.75" thickBot="1" x14ac:dyDescent="0.3">
      <c r="A16" s="102"/>
      <c r="B16" s="134"/>
      <c r="C16" s="135"/>
      <c r="D16" s="122" t="s">
        <v>171</v>
      </c>
      <c r="E16" s="137">
        <f>SUM(E9:E15)</f>
        <v>1126.0999999999999</v>
      </c>
      <c r="F16" s="102"/>
      <c r="G16" s="102"/>
      <c r="J16" s="6"/>
      <c r="K16" s="6"/>
      <c r="L16" s="6"/>
      <c r="M16" s="6"/>
      <c r="N16" s="6"/>
    </row>
    <row r="17" spans="1:14" ht="39" thickBot="1" x14ac:dyDescent="0.3">
      <c r="A17" s="102"/>
      <c r="B17" s="134"/>
      <c r="C17" s="135"/>
      <c r="D17" s="136" t="s">
        <v>172</v>
      </c>
      <c r="E17" s="137">
        <f>D11*0.05</f>
        <v>7.5</v>
      </c>
      <c r="F17" s="102"/>
      <c r="G17" s="102"/>
      <c r="J17" s="6"/>
      <c r="K17" s="6"/>
      <c r="L17" s="6"/>
      <c r="M17" s="6"/>
      <c r="N17" s="6"/>
    </row>
    <row r="18" spans="1:14" ht="15.75" thickBot="1" x14ac:dyDescent="0.3">
      <c r="A18" s="102"/>
      <c r="D18" s="125" t="s">
        <v>0</v>
      </c>
      <c r="E18" s="126">
        <f>E16-E17</f>
        <v>1118.5999999999999</v>
      </c>
      <c r="F18" s="102"/>
      <c r="G18" s="102"/>
      <c r="J18" s="6"/>
      <c r="K18" s="6"/>
      <c r="L18" s="6"/>
      <c r="M18" s="6"/>
      <c r="N18" s="6"/>
    </row>
    <row r="19" spans="1:14" x14ac:dyDescent="0.25">
      <c r="A19" s="102"/>
      <c r="B19" s="102"/>
      <c r="C19" s="102"/>
      <c r="D19" s="102"/>
      <c r="E19" s="102"/>
      <c r="F19" s="102"/>
      <c r="G19" s="102"/>
      <c r="J19" s="6"/>
      <c r="K19" s="6"/>
      <c r="L19" s="6"/>
      <c r="M19" s="6"/>
      <c r="N19" s="6"/>
    </row>
    <row r="20" spans="1:14" x14ac:dyDescent="0.25">
      <c r="A20" s="102"/>
      <c r="B20" s="102"/>
      <c r="C20" s="102"/>
      <c r="D20" s="102"/>
      <c r="E20" s="102"/>
      <c r="F20" s="102"/>
      <c r="G20" s="102"/>
      <c r="J20" s="6"/>
      <c r="K20" s="6"/>
      <c r="L20" s="7"/>
      <c r="M20" s="6"/>
      <c r="N20" s="6"/>
    </row>
    <row r="21" spans="1:14" x14ac:dyDescent="0.25">
      <c r="A21" s="102"/>
      <c r="B21" s="102"/>
      <c r="C21" s="102"/>
      <c r="D21" s="102"/>
      <c r="E21" s="102"/>
      <c r="F21" s="102"/>
      <c r="G21" s="102"/>
      <c r="J21" s="6"/>
      <c r="K21" s="6"/>
      <c r="L21" s="6"/>
      <c r="M21" s="6"/>
      <c r="N21" s="6"/>
    </row>
    <row r="22" spans="1:14" x14ac:dyDescent="0.25">
      <c r="A22" s="102"/>
      <c r="B22" s="102"/>
      <c r="C22" s="102"/>
      <c r="D22" s="102"/>
      <c r="E22" s="102"/>
      <c r="F22" s="102"/>
      <c r="G22" s="102"/>
      <c r="J22" s="6"/>
      <c r="K22" s="6"/>
      <c r="L22" s="8"/>
      <c r="M22" s="6"/>
      <c r="N22" s="6"/>
    </row>
    <row r="23" spans="1:14" x14ac:dyDescent="0.25">
      <c r="J23" s="6"/>
      <c r="K23" s="6"/>
      <c r="L23" s="8"/>
      <c r="M23" s="6"/>
      <c r="N23" s="6"/>
    </row>
    <row r="24" spans="1:14" x14ac:dyDescent="0.25">
      <c r="J24" s="6"/>
      <c r="K24" s="6"/>
      <c r="L24" s="8"/>
      <c r="M24" s="6"/>
      <c r="N24" s="6"/>
    </row>
    <row r="25" spans="1:14" x14ac:dyDescent="0.25">
      <c r="D25" s="5"/>
      <c r="J25" s="6"/>
      <c r="K25" s="6"/>
      <c r="L25" s="9"/>
      <c r="M25" s="6"/>
      <c r="N25" s="6"/>
    </row>
    <row r="26" spans="1:14" x14ac:dyDescent="0.25">
      <c r="D26" s="5"/>
      <c r="J26" s="6"/>
      <c r="K26" s="6"/>
      <c r="L26" s="6"/>
      <c r="M26" s="6"/>
      <c r="N26" s="6"/>
    </row>
    <row r="27" spans="1:14" x14ac:dyDescent="0.25">
      <c r="J27" s="6"/>
      <c r="K27" s="10"/>
      <c r="L27" s="9"/>
      <c r="M27" s="6"/>
      <c r="N27" s="6"/>
    </row>
    <row r="28" spans="1:14" x14ac:dyDescent="0.25">
      <c r="J28" s="6"/>
      <c r="K28" s="6"/>
      <c r="L28" s="6"/>
      <c r="M28" s="6"/>
      <c r="N28" s="6"/>
    </row>
    <row r="29" spans="1:14" x14ac:dyDescent="0.25">
      <c r="J29" s="6"/>
      <c r="K29" s="6"/>
      <c r="L29" s="6"/>
      <c r="M29" s="6"/>
      <c r="N29" s="6"/>
    </row>
    <row r="30" spans="1:14" x14ac:dyDescent="0.25">
      <c r="J30" s="6"/>
      <c r="K30" s="6"/>
      <c r="L30" s="6"/>
      <c r="M30" s="6"/>
      <c r="N30" s="6"/>
    </row>
    <row r="31" spans="1:14" x14ac:dyDescent="0.25">
      <c r="J31" s="6"/>
      <c r="K31" s="6"/>
      <c r="L31" s="6"/>
      <c r="M31" s="6"/>
      <c r="N31" s="6"/>
    </row>
    <row r="32" spans="1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  <row r="54" spans="10:14" x14ac:dyDescent="0.25">
      <c r="J54" s="6"/>
      <c r="K54" s="6"/>
      <c r="L54" s="6"/>
      <c r="M54" s="6"/>
      <c r="N54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2021-08-16T16:30:26Z</dcterms:modified>
</cp:coreProperties>
</file>