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32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5" l="1"/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3" i="3" s="1"/>
  <c r="C131" i="5" l="1"/>
  <c r="F125" i="5"/>
  <c r="G125" i="5" s="1"/>
  <c r="G131" i="5" s="1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<sst xmlns="http://schemas.openxmlformats.org/spreadsheetml/2006/main" count="196" uniqueCount="172">
  <si>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</si>
  <si>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</si>
  <si>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</si>
  <si>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</si>
  <si>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</si>
  <si>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</si>
  <si>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</si>
  <si>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</si>
  <si>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</si>
  <si>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</si>
  <si>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</si>
  <si>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</si>
  <si>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</si>
  <si>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</si>
  <si>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</si>
  <si>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</si>
  <si>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</si>
  <si>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</si>
  <si>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</si>
  <si>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</si>
  <si>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</si>
  <si>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</si>
  <si>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</si>
  <si>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</si>
  <si>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</si>
  <si>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</si>
  <si>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</si>
  <si>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</si>
  <si>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</si>
  <si>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</si>
  <si>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</si>
  <si>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</si>
  <si>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</si>
  <si>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</si>
  <si>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</si>
  <si>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</si>
  <si>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</si>
  <si>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</si>
  <si>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</si>
  <si>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</si>
  <si>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</si>
  <si>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</si>
  <si>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</si>
  <si>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</si>
  <si>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</si>
  <si>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</si>
  <si>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</si>
  <si>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</si>
  <si>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</si>
  <si>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</si>
  <si>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</si>
  <si>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</si>
  <si>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</si>
  <si>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</si>
  <si>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</si>
  <si>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</si>
  <si>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</si>
  <si>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</si>
  <si>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</si>
  <si>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</si>
  <si>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</si>
  <si>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</si>
  <si>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</si>
  <si>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</si>
  <si>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</si>
  <si>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</si>
  <si>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</si>
  <si>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</si>
  <si>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</si>
  <si>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</si>
  <si>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</si>
  <si>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</si>
  <si>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</si>
  <si>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</si>
  <si>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</si>
  <si>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</si>
  <si>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</si>
  <si>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</si>
  <si>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</si>
  <si>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</si>
  <si>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</si>
  <si>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</si>
  <si>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</si>
  <si>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</si>
  <si>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</si>
  <si>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</si>
  <si>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</si>
  <si>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</si>
  <si>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</si>
  <si>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</si>
  <si>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</si>
  <si>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</si>
  <si>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</si>
  <si>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</si>
  <si>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</si>
  <si>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</si>
  <si>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</si>
  <si>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</si>
  <si>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</si>
  <si>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</si>
  <si>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</si>
  <si>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</si>
  <si>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</si>
  <si>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</si>
  <si>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</si>
  <si>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</si>
  <si>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</si>
  <si>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</si>
  <si>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</si>
  <si>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</si>
  <si>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</si>
  <si>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</si>
  <si>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</si>
  <si>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</si>
  <si>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</si>
  <si>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</si>
  <si>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</si>
  <si>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</si>
  <si>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</si>
  <si>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</si>
  <si>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</si>
  <si>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</si>
  <si>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</si>
  <si>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</si>
  <si>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</si>
  <si>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</si>
  <si>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</si>
  <si>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</si>
  <si>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</si>
  <si>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</si>
  <si>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</si>
  <si>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</si>
  <si>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</si>
  <si>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</si>
  <si>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</si>
  <si>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</si>
  <si>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</si>
  <si>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</si>
  <si>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</si>
  <si>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</si>
  <si>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</si>
  <si>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</si>
  <si>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</si>
  <si>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</si>
  <si>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</si>
  <si>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</si>
  <si>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</si>
  <si>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</si>
  <si>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</si>
  <si>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</si>
  <si>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</si>
  <si>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</si>
  <si>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</si>
  <si>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</si>
  <si>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</si>
  <si>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</si>
  <si>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</si>
  <si>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</si>
  <si>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</si>
  <si>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</si>
  <si>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</si>
  <si>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</si>
  <si>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</si>
  <si>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</si>
  <si>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</si>
  <si>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>RUBATEX 3/8</t>
  </si>
  <si>
    <t xml:space="preserve">TERMICOS  ( 2 POLOS  60 AMP) esta debe ser 40 </t>
  </si>
  <si>
    <t>Canaleta pieza</t>
  </si>
  <si>
    <t xml:space="preserve">Suminstro e instalación de equipo de A/C </t>
  </si>
  <si>
    <r>
      <t xml:space="preserve">Tipo de equipo: </t>
    </r>
    <r>
      <rPr>
        <sz val="10"/>
        <color theme="1"/>
        <rFont val="Calibri"/>
        <family val="2"/>
        <scheme val="minor"/>
      </rPr>
      <t>Equipo Mini Split marca ComfortStar 1 tonelada, gas R-410.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</si>
  <si>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Servicios varios. </t>
    </r>
  </si>
  <si>
    <t xml:space="preserve">Equipo nuevo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</si>
</sst>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5" borderId="0" xfId="0" applyFont="1" applyFill="1"/>
    <xf numFmtId="44" fontId="7" fillId="5" borderId="18" xfId="1" applyFont="1" applyFill="1" applyBorder="1" applyAlignment="1">
      <alignment horizontal="center"/>
    </xf>
    <xf numFmtId="44" fontId="7" fillId="5" borderId="17" xfId="1" applyFont="1" applyFill="1" applyBorder="1"/>
    <xf numFmtId="0" fontId="7" fillId="5" borderId="18" xfId="0" applyFont="1" applyFill="1" applyBorder="1"/>
    <xf numFmtId="0" fontId="17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5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1" t="s">
        <v>8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1.25</v>
      </c>
      <c r="C12" s="27">
        <v>8</v>
      </c>
      <c r="D12" s="28">
        <f>C12*B12</f>
        <v>10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2.85</v>
      </c>
      <c r="C13" s="32">
        <v>8</v>
      </c>
      <c r="D13" s="33">
        <f t="shared" ref="D13:D55" si="0">C13*B13</f>
        <v>22.8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2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3.65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1.32</v>
      </c>
      <c r="C26" s="36">
        <v>2</v>
      </c>
      <c r="D26" s="33">
        <f t="shared" si="0"/>
        <v>2.64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165</v>
      </c>
      <c r="B27" s="31">
        <v>1.05</v>
      </c>
      <c r="C27" s="36">
        <v>2</v>
      </c>
      <c r="D27" s="33">
        <f t="shared" si="0"/>
        <v>2.1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137</v>
      </c>
      <c r="B29" s="95">
        <v>1</v>
      </c>
      <c r="C29" s="36"/>
      <c r="D29" s="33">
        <f t="shared" si="0"/>
        <v>0</v>
      </c>
      <c r="E29" s="15"/>
      <c r="F29" s="96" t="s">
        <v>140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147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148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>
        <v>4</v>
      </c>
      <c r="D35" s="33">
        <f t="shared" si="0"/>
        <v>1.32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144</v>
      </c>
      <c r="B37" s="95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145</v>
      </c>
      <c r="B38" s="95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143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65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67</v>
      </c>
      <c r="B44" s="95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69</v>
      </c>
      <c r="B45" s="95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4" t="s">
        <v>71</v>
      </c>
      <c r="B46" s="95">
        <v>6.28</v>
      </c>
      <c r="C46" s="36">
        <v>3</v>
      </c>
      <c r="D46" s="33">
        <f t="shared" si="0"/>
        <v>18.84</v>
      </c>
      <c r="E46" s="15"/>
      <c r="F46" s="15"/>
      <c r="G46" s="15"/>
      <c r="H46" s="15"/>
      <c r="I46" s="15"/>
    </row>
    <row r="47" spans="1:11" x14ac:dyDescent="0.25">
      <c r="A47" s="94" t="s">
        <v>72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138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139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73</v>
      </c>
      <c r="B50" s="95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4" t="s">
        <v>141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142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146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134.61689999999999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13</v>
      </c>
      <c r="C59" s="23" t="s">
        <v>14</v>
      </c>
      <c r="D59" s="24" t="s">
        <v>0</v>
      </c>
      <c r="E59" s="51"/>
      <c r="F59" s="21" t="s">
        <v>76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156</v>
      </c>
      <c r="B60" s="98">
        <v>13.75</v>
      </c>
      <c r="C60" s="52">
        <v>1</v>
      </c>
      <c r="D60" s="53">
        <f>C60*B60</f>
        <v>13.75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80</v>
      </c>
      <c r="B62" s="95">
        <v>0.44</v>
      </c>
      <c r="C62" s="52"/>
      <c r="D62" s="55">
        <f t="shared" si="2"/>
        <v>0</v>
      </c>
      <c r="E62" s="26"/>
      <c r="F62" s="94" t="s">
        <v>81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149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4" t="s">
        <v>84</v>
      </c>
      <c r="G64" s="100">
        <v>1.177</v>
      </c>
      <c r="H64" s="59">
        <v>18</v>
      </c>
      <c r="I64" s="55">
        <f t="shared" si="3"/>
        <v>21.186</v>
      </c>
    </row>
    <row r="65" spans="1:10" x14ac:dyDescent="0.25">
      <c r="A65" s="94" t="s">
        <v>152</v>
      </c>
      <c r="B65" s="97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153</v>
      </c>
      <c r="B66" s="97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154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155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52"/>
      <c r="D69" s="55">
        <f t="shared" si="2"/>
        <v>0</v>
      </c>
      <c r="E69" s="60"/>
      <c r="F69" s="94" t="s">
        <v>87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52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90</v>
      </c>
      <c r="B71" s="95">
        <v>8.8499999999999995E-2</v>
      </c>
      <c r="C71" s="52"/>
      <c r="D71" s="55">
        <f t="shared" si="2"/>
        <v>0</v>
      </c>
      <c r="E71" s="60"/>
      <c r="F71" s="94" t="s">
        <v>91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52">
        <v>1</v>
      </c>
      <c r="D72" s="55">
        <f t="shared" si="2"/>
        <v>0.18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94</v>
      </c>
      <c r="B73" s="95">
        <v>0.13270000000000001</v>
      </c>
      <c r="C73" s="52">
        <v>25</v>
      </c>
      <c r="D73" s="55">
        <f t="shared" si="2"/>
        <v>3.3175000000000003</v>
      </c>
      <c r="E73" s="60"/>
      <c r="F73" s="94" t="s">
        <v>95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151</v>
      </c>
      <c r="B74" s="95">
        <v>6.1899999999999997E-2</v>
      </c>
      <c r="C74" s="52"/>
      <c r="D74" s="55"/>
      <c r="E74" s="60"/>
      <c r="F74" s="94" t="s">
        <v>158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159</v>
      </c>
      <c r="G75" s="100">
        <v>10.575200000000001</v>
      </c>
      <c r="H75" s="59"/>
      <c r="I75" s="55"/>
    </row>
    <row r="76" spans="1:10" x14ac:dyDescent="0.25">
      <c r="A76" s="26" t="s">
        <v>134</v>
      </c>
      <c r="B76" s="31">
        <v>0.2</v>
      </c>
      <c r="C76" s="52">
        <v>6</v>
      </c>
      <c r="D76" s="55">
        <f t="shared" si="2"/>
        <v>1.2000000000000002</v>
      </c>
      <c r="E76" s="60"/>
      <c r="F76" s="26" t="s">
        <v>135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52">
        <v>10</v>
      </c>
      <c r="D77" s="55">
        <f t="shared" si="2"/>
        <v>7.5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52"/>
      <c r="D78" s="55">
        <f t="shared" si="2"/>
        <v>0</v>
      </c>
      <c r="E78" s="26"/>
      <c r="F78" s="46" t="s">
        <v>166</v>
      </c>
      <c r="G78" s="61">
        <v>14.5</v>
      </c>
      <c r="H78" s="59">
        <v>1</v>
      </c>
      <c r="I78" s="59">
        <f t="shared" si="3"/>
        <v>14.5</v>
      </c>
      <c r="J78" s="56"/>
    </row>
    <row r="79" spans="1:10" x14ac:dyDescent="0.25">
      <c r="A79" s="127" t="s">
        <v>164</v>
      </c>
      <c r="B79" s="128">
        <v>6</v>
      </c>
      <c r="C79" s="129"/>
      <c r="D79" s="130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52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52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138" t="s">
        <v>104</v>
      </c>
      <c r="B82" s="139">
        <v>1</v>
      </c>
      <c r="C82" s="140">
        <v>8</v>
      </c>
      <c r="D82" s="141">
        <f t="shared" si="2"/>
        <v>8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62"/>
      <c r="D83" s="59">
        <f t="shared" si="2"/>
        <v>0</v>
      </c>
      <c r="E83" s="26"/>
      <c r="F83" s="26" t="s">
        <v>107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108</v>
      </c>
      <c r="B84" s="31">
        <v>1</v>
      </c>
      <c r="C84" s="52"/>
      <c r="D84" s="55">
        <f t="shared" si="2"/>
        <v>0</v>
      </c>
      <c r="E84" s="26"/>
      <c r="F84" s="26" t="s">
        <v>109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157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 t="s">
        <v>167</v>
      </c>
      <c r="B86" s="31">
        <v>5</v>
      </c>
      <c r="C86" s="52">
        <v>2</v>
      </c>
      <c r="D86" s="63">
        <f t="shared" si="2"/>
        <v>10</v>
      </c>
      <c r="E86" s="26"/>
      <c r="F86" s="94" t="s">
        <v>136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110</v>
      </c>
      <c r="B87" s="31">
        <v>1</v>
      </c>
      <c r="C87" s="52"/>
      <c r="D87" s="63">
        <f t="shared" si="2"/>
        <v>0</v>
      </c>
      <c r="E87" s="26"/>
      <c r="F87" s="26" t="s">
        <v>111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70</v>
      </c>
      <c r="B88" s="119"/>
      <c r="C88" s="120"/>
      <c r="D88" s="121">
        <f>SUM(D60:D87)*1.13</f>
        <v>50.858474999999999</v>
      </c>
      <c r="E88" s="122"/>
      <c r="F88" s="118" t="s">
        <v>70</v>
      </c>
      <c r="G88" s="15"/>
      <c r="H88" s="15"/>
      <c r="I88" s="64">
        <f>SUM(I60:I87)*1.13</f>
        <v>51.331831999999999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112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113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114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115</v>
      </c>
      <c r="B96" s="69"/>
      <c r="C96" s="71">
        <f>C94*C95</f>
        <v>0</v>
      </c>
    </row>
    <row r="97" spans="1:3" ht="15.75" hidden="1" thickBot="1" x14ac:dyDescent="0.3">
      <c r="A97" s="1" t="s">
        <v>116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113</v>
      </c>
      <c r="B100" s="66"/>
      <c r="C100" s="67">
        <v>1617</v>
      </c>
    </row>
    <row r="101" spans="1:3" hidden="1" x14ac:dyDescent="0.25">
      <c r="A101" s="68" t="s">
        <v>117</v>
      </c>
      <c r="B101" s="69"/>
      <c r="C101" s="70">
        <v>0</v>
      </c>
    </row>
    <row r="102" spans="1:3" hidden="1" x14ac:dyDescent="0.25">
      <c r="A102" s="68" t="s">
        <v>115</v>
      </c>
      <c r="B102" s="69"/>
      <c r="C102" s="71">
        <f>C100*C101</f>
        <v>0</v>
      </c>
    </row>
    <row r="103" spans="1:3" ht="15.75" hidden="1" thickBot="1" x14ac:dyDescent="0.3">
      <c r="A103" s="1" t="s">
        <v>116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2" t="s">
        <v>118</v>
      </c>
      <c r="B106" s="133"/>
      <c r="C106" s="134"/>
    </row>
    <row r="107" spans="1:3" hidden="1" x14ac:dyDescent="0.25">
      <c r="A107" s="65" t="s">
        <v>119</v>
      </c>
      <c r="B107" s="66"/>
      <c r="C107" s="67">
        <v>1617</v>
      </c>
    </row>
    <row r="108" spans="1:3" hidden="1" x14ac:dyDescent="0.25">
      <c r="A108" s="68" t="s">
        <v>120</v>
      </c>
      <c r="B108" s="69"/>
      <c r="C108" s="70">
        <v>0</v>
      </c>
    </row>
    <row r="109" spans="1:3" hidden="1" x14ac:dyDescent="0.25">
      <c r="A109" s="68" t="s">
        <v>115</v>
      </c>
      <c r="B109" s="69"/>
      <c r="C109" s="71">
        <f>C107*C108</f>
        <v>0</v>
      </c>
    </row>
    <row r="110" spans="1:3" ht="15.75" hidden="1" thickBot="1" x14ac:dyDescent="0.3">
      <c r="A110" s="1" t="s">
        <v>116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5" t="s">
        <v>121</v>
      </c>
      <c r="B113" s="136"/>
      <c r="C113" s="137"/>
    </row>
    <row r="114" spans="1:7" ht="15.75" hidden="1" x14ac:dyDescent="0.25">
      <c r="A114" s="74" t="s">
        <v>122</v>
      </c>
      <c r="B114" s="75"/>
      <c r="C114" s="76">
        <v>0</v>
      </c>
    </row>
    <row r="115" spans="1:7" ht="15.75" hidden="1" x14ac:dyDescent="0.25">
      <c r="A115" s="74" t="s">
        <v>123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5" t="s">
        <v>121</v>
      </c>
      <c r="B119" s="136"/>
      <c r="C119" s="137"/>
    </row>
    <row r="120" spans="1:7" ht="15.75" hidden="1" x14ac:dyDescent="0.25">
      <c r="A120" s="74" t="s">
        <v>122</v>
      </c>
      <c r="B120" s="75"/>
      <c r="C120" s="76">
        <v>0</v>
      </c>
    </row>
    <row r="121" spans="1:7" ht="15.75" hidden="1" x14ac:dyDescent="0.25">
      <c r="A121" s="82" t="s">
        <v>124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5" t="s">
        <v>125</v>
      </c>
      <c r="B124" s="136"/>
      <c r="C124" s="137"/>
      <c r="D124" s="135" t="s">
        <v>126</v>
      </c>
      <c r="E124" s="136"/>
      <c r="F124" s="136"/>
      <c r="G124" s="137"/>
    </row>
    <row r="125" spans="1:7" ht="15.75" x14ac:dyDescent="0.25">
      <c r="A125" s="83" t="s">
        <v>127</v>
      </c>
      <c r="B125" s="75">
        <v>0</v>
      </c>
      <c r="C125" s="84">
        <f>D56*1.1</f>
        <v>148.07858999999999</v>
      </c>
      <c r="D125" s="85">
        <v>0.1</v>
      </c>
      <c r="E125" s="86"/>
      <c r="F125" s="86">
        <f>C125*D125</f>
        <v>14.807859000000001</v>
      </c>
      <c r="G125" s="67">
        <f>C125+F125</f>
        <v>162.886449</v>
      </c>
    </row>
    <row r="126" spans="1:7" ht="15.75" x14ac:dyDescent="0.25">
      <c r="A126" s="83" t="s">
        <v>128</v>
      </c>
      <c r="B126" s="75">
        <v>0</v>
      </c>
      <c r="C126" s="84">
        <f>D88*1.1</f>
        <v>55.944322500000006</v>
      </c>
      <c r="D126" s="87">
        <v>0.1</v>
      </c>
      <c r="E126" s="6"/>
      <c r="F126" s="6">
        <f>C126*D126</f>
        <v>5.5944322500000006</v>
      </c>
      <c r="G126" s="88">
        <f>C126+F126</f>
        <v>61.53875475000001</v>
      </c>
    </row>
    <row r="127" spans="1:7" ht="15.75" x14ac:dyDescent="0.25">
      <c r="A127" s="83" t="s">
        <v>129</v>
      </c>
      <c r="B127" s="75">
        <v>0</v>
      </c>
      <c r="C127" s="84">
        <f>I88*1.1</f>
        <v>56.465015200000003</v>
      </c>
      <c r="D127" s="87">
        <v>0.1</v>
      </c>
      <c r="E127" s="6"/>
      <c r="F127" s="6">
        <f>C127*D127</f>
        <v>5.6465015200000011</v>
      </c>
      <c r="G127" s="88">
        <f>C127+F127</f>
        <v>62.111516720000004</v>
      </c>
    </row>
    <row r="128" spans="1:7" ht="15.75" x14ac:dyDescent="0.25">
      <c r="A128" s="83" t="s">
        <v>130</v>
      </c>
      <c r="B128" s="75">
        <v>0</v>
      </c>
      <c r="C128" s="84">
        <v>282.36</v>
      </c>
      <c r="D128" s="87">
        <v>0.12</v>
      </c>
      <c r="E128" s="6"/>
      <c r="F128" s="6"/>
      <c r="G128" s="88">
        <f>C128*1.1</f>
        <v>310.59600000000006</v>
      </c>
    </row>
    <row r="129" spans="1:7" ht="15.75" x14ac:dyDescent="0.25">
      <c r="A129" s="83" t="s">
        <v>131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161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132</v>
      </c>
      <c r="B131" s="90">
        <f>SUM(B125:B129)</f>
        <v>0</v>
      </c>
      <c r="C131" s="91">
        <f>SUM(C125:C129)</f>
        <v>577.84792770000001</v>
      </c>
      <c r="D131" s="92"/>
      <c r="E131" s="93"/>
      <c r="F131" s="93"/>
      <c r="G131" s="2">
        <f>SUM(G125:G130)</f>
        <v>727.13272047000009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D26" sqref="D26"/>
    </sheetView>
  </sheetViews>
  <sheetFormatPr baseColWidth="10" defaultRowHeight="15" x14ac:dyDescent="0.25"/>
  <cols>
    <col min="2" max="2" width="7" customWidth="1"/>
    <col min="3" max="3" width="55.85546875" customWidth="1"/>
    <col min="4" max="4" width="13.42578125" customWidth="1"/>
    <col min="5" max="5" width="14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168</v>
      </c>
      <c r="D7" s="106">
        <v>727.13</v>
      </c>
      <c r="E7" s="117">
        <f>D7*B7</f>
        <v>727.13</v>
      </c>
    </row>
    <row r="8" spans="2:14" x14ac:dyDescent="0.25">
      <c r="B8" s="107"/>
      <c r="C8" s="108" t="s">
        <v>160</v>
      </c>
      <c r="D8" s="106"/>
      <c r="E8" s="117"/>
    </row>
    <row r="9" spans="2:14" x14ac:dyDescent="0.25">
      <c r="B9" s="107"/>
      <c r="C9" s="108" t="s">
        <v>162</v>
      </c>
      <c r="D9" s="106"/>
      <c r="E9" s="117"/>
    </row>
    <row r="10" spans="2:14" x14ac:dyDescent="0.25">
      <c r="B10" s="107"/>
      <c r="C10" s="108" t="s">
        <v>171</v>
      </c>
      <c r="D10" s="106"/>
      <c r="E10" s="117"/>
    </row>
    <row r="11" spans="2:14" ht="26.25" x14ac:dyDescent="0.25">
      <c r="B11" s="107"/>
      <c r="C11" s="142" t="s">
        <v>169</v>
      </c>
      <c r="D11" s="106"/>
      <c r="E11" s="117"/>
    </row>
    <row r="12" spans="2:14" x14ac:dyDescent="0.25">
      <c r="B12" s="123"/>
      <c r="C12" s="126" t="s">
        <v>170</v>
      </c>
      <c r="D12" s="124"/>
      <c r="E12" s="125"/>
    </row>
    <row r="13" spans="2:14" x14ac:dyDescent="0.25">
      <c r="B13" s="110"/>
      <c r="C13" s="110"/>
      <c r="D13" s="109" t="s">
        <v>2</v>
      </c>
      <c r="E13" s="111">
        <f>SUM(E7:E12)</f>
        <v>727.13</v>
      </c>
    </row>
    <row r="14" spans="2:14" x14ac:dyDescent="0.25">
      <c r="B14" s="110"/>
      <c r="C14" s="112"/>
      <c r="D14" s="113" t="s">
        <v>1</v>
      </c>
      <c r="E14" s="113">
        <f>E13*0.13</f>
        <v>94.526899999999998</v>
      </c>
    </row>
    <row r="15" spans="2:14" x14ac:dyDescent="0.25">
      <c r="B15" s="110"/>
      <c r="C15" s="110"/>
      <c r="D15" s="114" t="s">
        <v>0</v>
      </c>
      <c r="E15" s="115">
        <f>SUM(E13:E14)</f>
        <v>821.65689999999995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2021-07-20T16:10:13Z</dcterms:modified>
</cp:coreProperties>
</file>