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6-11-30-sm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3" l="1"/>
  <c r="E9" i="3" l="1"/>
  <c r="E16" i="3" s="1"/>
  <c r="G131" i="5"/>
  <c r="G129" i="5"/>
  <c r="D55" i="5" l="1"/>
  <c r="B132" i="5" l="1"/>
  <c r="I45" i="5" l="1"/>
  <c r="D86" i="5" l="1"/>
  <c r="D31" i="5"/>
  <c r="D30" i="5"/>
  <c r="D53" i="5"/>
  <c r="D52" i="5"/>
  <c r="D49" i="5"/>
  <c r="D48" i="5"/>
  <c r="I87" i="5"/>
  <c r="D54" i="5"/>
  <c r="C123" i="5" l="1"/>
  <c r="C117" i="5"/>
  <c r="C111" i="5"/>
  <c r="C110" i="5"/>
  <c r="C103" i="5"/>
  <c r="C104" i="5" s="1"/>
  <c r="C97" i="5"/>
  <c r="C98" i="5" s="1"/>
  <c r="I88" i="5"/>
  <c r="D88" i="5"/>
  <c r="I85" i="5"/>
  <c r="D85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4" i="5"/>
  <c r="D74" i="5"/>
  <c r="I73" i="5"/>
  <c r="D73" i="5"/>
  <c r="I72" i="5"/>
  <c r="D72" i="5"/>
  <c r="I71" i="5"/>
  <c r="D71" i="5"/>
  <c r="I70" i="5"/>
  <c r="D70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D56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9" i="5" l="1"/>
  <c r="C128" i="5" s="1"/>
  <c r="D89" i="5"/>
  <c r="C127" i="5" s="1"/>
  <c r="D57" i="5"/>
  <c r="C126" i="5" s="1"/>
  <c r="G126" i="5" s="1"/>
  <c r="G132" i="5" s="1"/>
  <c r="F128" i="5" l="1"/>
  <c r="G128" i="5"/>
  <c r="F127" i="5"/>
  <c r="G127" i="5"/>
  <c r="C132" i="5"/>
  <c r="F126" i="5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<sst xmlns="http://schemas.openxmlformats.org/spreadsheetml/2006/main" count="195" uniqueCount="171">
  <si>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</si>
  <si>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</si>
  <si>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</si>
  <si>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</si>
  <si>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</si>
  <si>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</si>
  <si>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</si>
  <si>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</si>
  <si>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</si>
  <si>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</si>
  <si>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</si>
  <si>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</si>
  <si>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</si>
  <si>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</si>
  <si>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</si>
  <si>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</si>
  <si>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</si>
  <si>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</si>
  <si>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</si>
  <si>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</si>
  <si>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</si>
  <si>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</si>
  <si>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</si>
  <si>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</si>
  <si>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</si>
  <si>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</si>
  <si>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</si>
  <si>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</si>
  <si>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</si>
  <si>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</si>
  <si>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</si>
  <si>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</si>
  <si>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</si>
  <si>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</si>
  <si>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</si>
  <si>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</si>
  <si>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</si>
  <si>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</si>
  <si>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</si>
  <si>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</si>
  <si>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</si>
  <si>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</si>
  <si>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</si>
  <si>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</si>
  <si>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</si>
  <si>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</si>
  <si>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</si>
  <si>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</si>
  <si>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</si>
  <si>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</si>
  <si>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</si>
  <si>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</si>
  <si>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</si>
  <si>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</si>
  <si>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</si>
  <si>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</si>
  <si>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</si>
  <si>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</si>
  <si>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</si>
  <si>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</si>
  <si>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</si>
  <si>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</si>
  <si>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</si>
  <si>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</si>
  <si>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</si>
  <si>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</si>
  <si>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</si>
  <si>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</si>
  <si>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</si>
  <si>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</si>
  <si>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</si>
  <si>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</si>
  <si>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</si>
  <si>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</si>
  <si>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</si>
  <si>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</si>
  <si>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</si>
  <si>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</si>
  <si>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</si>
  <si>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</si>
  <si>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</si>
  <si>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</si>
  <si>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</si>
  <si>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</si>
  <si>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</si>
  <si>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</si>
  <si>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</si>
  <si>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</si>
  <si>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</si>
  <si>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</si>
  <si>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</si>
  <si>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</si>
  <si>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</si>
  <si>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</si>
  <si>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</si>
  <si>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</si>
  <si>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</si>
  <si>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</si>
  <si>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</si>
  <si>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</si>
  <si>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</si>
  <si>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</si>
  <si>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</si>
  <si>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</si>
  <si>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</si>
  <si>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</si>
  <si>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</si>
  <si>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</si>
  <si>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</si>
  <si>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</si>
  <si>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</si>
  <si>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</si>
  <si>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</si>
  <si>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</si>
  <si>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</si>
  <si>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</si>
  <si>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</si>
  <si>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</si>
  <si>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</si>
  <si>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</si>
  <si>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</si>
  <si>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</si>
  <si>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</si>
  <si>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</si>
  <si>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</si>
  <si>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</si>
  <si>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</si>
  <si>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</si>
  <si>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</si>
  <si>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</si>
  <si>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</si>
  <si>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</si>
  <si>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</si>
  <si>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</si>
  <si>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</si>
  <si>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</si>
  <si>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</si>
  <si>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</si>
  <si>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</si>
  <si>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</si>
  <si>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</si>
  <si>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</si>
  <si>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</si>
  <si>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</si>
  <si>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</si>
  <si>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</si>
  <si>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</si>
  <si>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</si>
  <si>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</si>
  <si>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</si>
  <si>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</si>
  <si>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</si>
  <si>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</si>
  <si>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</si>
  <si>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</si>
  <si>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</si>
  <si>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</si>
  <si>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</si>
  <si>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</si>
  <si>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</si>
  <si>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</si>
  <si>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</si>
  <si>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</si>
  <si>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 xml:space="preserve">AGENTE DE LIMPIEZA ECO FLUSH </t>
  </si>
  <si>
    <t xml:space="preserve"> Total </t>
  </si>
  <si>
    <t xml:space="preserve">Suministro e instalación de equipo A/C </t>
  </si>
  <si>
    <t xml:space="preserve">Equipo nuevo </t>
  </si>
  <si>
    <t>Kilos Gas R-410 A</t>
  </si>
  <si>
    <t xml:space="preserve">Agentes de limpieza de tuberías </t>
  </si>
  <si>
    <r>
      <t xml:space="preserve">Tipo de equipo: </t>
    </r>
    <r>
      <rPr>
        <sz val="10"/>
        <color rgb="FF000000"/>
        <rFont val="Calibri"/>
        <family val="2"/>
      </rPr>
      <t xml:space="preserve"> Equipo Piso Techo convencional marca ComfortStar 60,000 BTU Gas R-410. </t>
    </r>
  </si>
  <si>
    <r>
      <t xml:space="preserve">Ubicación: </t>
    </r>
    <r>
      <rPr>
        <sz val="10"/>
        <color rgb="FF000000"/>
        <rFont val="Calibri"/>
        <family val="2"/>
      </rPr>
      <t>Digital.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</si>
</sst>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5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6" xfId="0" applyFont="1" applyBorder="1" applyAlignment="1"/>
    <xf numFmtId="0" fontId="2" fillId="0" borderId="8" xfId="0" applyFont="1" applyBorder="1" applyAlignment="1">
      <alignment horizontal="center"/>
    </xf>
    <xf numFmtId="0" fontId="2" fillId="0" borderId="8" xfId="0" applyFont="1" applyBorder="1" applyAlignment="1"/>
    <xf numFmtId="0" fontId="2" fillId="0" borderId="7" xfId="0" applyFont="1" applyBorder="1" applyAlignment="1"/>
    <xf numFmtId="0" fontId="5" fillId="2" borderId="9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1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2" xfId="1" applyNumberFormat="1" applyFont="1" applyBorder="1"/>
    <xf numFmtId="0" fontId="7" fillId="0" borderId="12" xfId="0" applyNumberFormat="1" applyFont="1" applyBorder="1"/>
    <xf numFmtId="0" fontId="7" fillId="0" borderId="0" xfId="0" applyFont="1" applyBorder="1"/>
    <xf numFmtId="44" fontId="9" fillId="0" borderId="12" xfId="1" applyFont="1" applyFill="1" applyBorder="1" applyAlignment="1">
      <alignment horizontal="center"/>
    </xf>
    <xf numFmtId="44" fontId="7" fillId="0" borderId="13" xfId="1" applyFont="1" applyBorder="1" applyAlignment="1">
      <alignment horizontal="center"/>
    </xf>
    <xf numFmtId="2" fontId="7" fillId="0" borderId="13" xfId="1" applyNumberFormat="1" applyFont="1" applyBorder="1"/>
    <xf numFmtId="0" fontId="7" fillId="0" borderId="13" xfId="0" applyNumberFormat="1" applyFont="1" applyBorder="1"/>
    <xf numFmtId="44" fontId="9" fillId="0" borderId="13" xfId="1" applyFont="1" applyFill="1" applyBorder="1" applyAlignment="1">
      <alignment horizontal="center"/>
    </xf>
    <xf numFmtId="44" fontId="7" fillId="0" borderId="13" xfId="0" applyNumberFormat="1" applyFont="1" applyBorder="1"/>
    <xf numFmtId="2" fontId="7" fillId="0" borderId="13" xfId="0" applyNumberFormat="1" applyFont="1" applyBorder="1"/>
    <xf numFmtId="12" fontId="7" fillId="0" borderId="0" xfId="0" applyNumberFormat="1" applyFont="1"/>
    <xf numFmtId="44" fontId="7" fillId="0" borderId="13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3" xfId="1" applyNumberFormat="1" applyFont="1" applyFill="1" applyBorder="1"/>
    <xf numFmtId="44" fontId="7" fillId="0" borderId="13" xfId="0" applyNumberFormat="1" applyFont="1" applyFill="1" applyBorder="1"/>
    <xf numFmtId="44" fontId="7" fillId="0" borderId="14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5" xfId="0" applyFont="1" applyBorder="1"/>
    <xf numFmtId="0" fontId="7" fillId="0" borderId="0" xfId="0" applyFont="1" applyFill="1"/>
    <xf numFmtId="2" fontId="7" fillId="0" borderId="13" xfId="0" applyNumberFormat="1" applyFont="1" applyFill="1" applyBorder="1"/>
    <xf numFmtId="0" fontId="7" fillId="0" borderId="13" xfId="0" applyNumberFormat="1" applyFont="1" applyFill="1" applyBorder="1"/>
    <xf numFmtId="0" fontId="7" fillId="0" borderId="14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 wrapText="1"/>
    </xf>
    <xf numFmtId="44" fontId="7" fillId="0" borderId="12" xfId="1" applyFont="1" applyBorder="1"/>
    <xf numFmtId="0" fontId="7" fillId="0" borderId="12" xfId="0" applyFont="1" applyBorder="1"/>
    <xf numFmtId="0" fontId="7" fillId="0" borderId="16" xfId="0" applyFont="1" applyBorder="1"/>
    <xf numFmtId="0" fontId="7" fillId="0" borderId="13" xfId="0" applyFont="1" applyBorder="1"/>
    <xf numFmtId="0" fontId="0" fillId="0" borderId="17" xfId="0" applyBorder="1"/>
    <xf numFmtId="0" fontId="10" fillId="0" borderId="0" xfId="0" applyFont="1"/>
    <xf numFmtId="44" fontId="7" fillId="0" borderId="13" xfId="1" applyFont="1" applyBorder="1"/>
    <xf numFmtId="0" fontId="7" fillId="0" borderId="13" xfId="0" applyFont="1" applyFill="1" applyBorder="1"/>
    <xf numFmtId="0" fontId="7" fillId="0" borderId="17" xfId="0" applyFont="1" applyBorder="1"/>
    <xf numFmtId="44" fontId="7" fillId="0" borderId="13" xfId="1" applyFont="1" applyFill="1" applyBorder="1"/>
    <xf numFmtId="0" fontId="7" fillId="0" borderId="14" xfId="0" applyFont="1" applyBorder="1"/>
    <xf numFmtId="0" fontId="11" fillId="0" borderId="5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44" fontId="0" fillId="0" borderId="20" xfId="1" applyFont="1" applyBorder="1"/>
    <xf numFmtId="0" fontId="0" fillId="0" borderId="21" xfId="0" applyBorder="1"/>
    <xf numFmtId="0" fontId="0" fillId="0" borderId="0" xfId="0" applyBorder="1" applyAlignment="1">
      <alignment horizontal="center"/>
    </xf>
    <xf numFmtId="9" fontId="0" fillId="0" borderId="22" xfId="0" applyNumberFormat="1" applyBorder="1"/>
    <xf numFmtId="44" fontId="0" fillId="0" borderId="22" xfId="0" applyNumberFormat="1" applyBorder="1"/>
    <xf numFmtId="0" fontId="0" fillId="0" borderId="23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1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2" xfId="1" applyFont="1" applyBorder="1"/>
    <xf numFmtId="0" fontId="13" fillId="0" borderId="2" xfId="0" applyFont="1" applyBorder="1" applyAlignment="1">
      <alignment horizontal="right"/>
    </xf>
    <xf numFmtId="44" fontId="13" fillId="0" borderId="23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1" xfId="0" applyFont="1" applyBorder="1" applyAlignment="1">
      <alignment horizontal="right"/>
    </xf>
    <xf numFmtId="0" fontId="13" fillId="0" borderId="21" xfId="0" applyFont="1" applyBorder="1"/>
    <xf numFmtId="2" fontId="0" fillId="0" borderId="22" xfId="1" applyNumberFormat="1" applyFont="1" applyBorder="1"/>
    <xf numFmtId="9" fontId="2" fillId="0" borderId="24" xfId="0" applyNumberFormat="1" applyFont="1" applyBorder="1" applyAlignment="1">
      <alignment horizontal="center"/>
    </xf>
    <xf numFmtId="0" fontId="0" fillId="0" borderId="19" xfId="0" applyBorder="1"/>
    <xf numFmtId="9" fontId="2" fillId="0" borderId="25" xfId="0" applyNumberFormat="1" applyFont="1" applyBorder="1" applyAlignment="1">
      <alignment horizontal="center"/>
    </xf>
    <xf numFmtId="44" fontId="0" fillId="0" borderId="22" xfId="1" applyFont="1" applyBorder="1"/>
    <xf numFmtId="0" fontId="13" fillId="0" borderId="2" xfId="0" applyFont="1" applyBorder="1"/>
    <xf numFmtId="44" fontId="12" fillId="0" borderId="23" xfId="1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23" xfId="0" applyBorder="1"/>
    <xf numFmtId="0" fontId="7" fillId="3" borderId="0" xfId="0" applyFont="1" applyFill="1"/>
    <xf numFmtId="44" fontId="7" fillId="3" borderId="13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3" xfId="1" applyFont="1" applyFill="1" applyBorder="1" applyAlignment="1">
      <alignment horizontal="center"/>
    </xf>
    <xf numFmtId="44" fontId="7" fillId="3" borderId="12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3" xfId="1" applyFont="1" applyFill="1" applyBorder="1"/>
    <xf numFmtId="0" fontId="7" fillId="3" borderId="0" xfId="0" applyFont="1" applyFill="1" applyBorder="1" applyAlignment="1">
      <alignment wrapText="1"/>
    </xf>
    <xf numFmtId="2" fontId="7" fillId="0" borderId="12" xfId="1" applyNumberFormat="1" applyFont="1" applyFill="1" applyBorder="1"/>
    <xf numFmtId="0" fontId="13" fillId="0" borderId="21" xfId="0" applyFont="1" applyFill="1" applyBorder="1"/>
    <xf numFmtId="0" fontId="0" fillId="0" borderId="0" xfId="0" applyFill="1" applyBorder="1"/>
    <xf numFmtId="0" fontId="16" fillId="0" borderId="0" xfId="0" applyFont="1" applyFill="1" applyBorder="1" applyAlignment="1">
      <alignment horizontal="center"/>
    </xf>
    <xf numFmtId="44" fontId="16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44" fontId="6" fillId="0" borderId="0" xfId="1" applyFont="1" applyFill="1" applyBorder="1"/>
    <xf numFmtId="44" fontId="17" fillId="0" borderId="0" xfId="1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8" fontId="20" fillId="0" borderId="25" xfId="0" applyNumberFormat="1" applyFont="1" applyBorder="1" applyAlignment="1">
      <alignment vertical="center"/>
    </xf>
    <xf numFmtId="8" fontId="19" fillId="0" borderId="22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22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0" fillId="0" borderId="25" xfId="0" applyFont="1" applyBorder="1" applyAlignment="1">
      <alignment vertical="center"/>
    </xf>
    <xf numFmtId="0" fontId="20" fillId="0" borderId="2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9" fillId="0" borderId="23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8" fontId="19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9"/>
  <sheetViews>
    <sheetView workbookViewId="0">
      <pane ySplit="9" topLeftCell="A40" activePane="bottomLeft" state="frozen"/>
      <selection pane="bottomLeft" activeCell="C47" sqref="C47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4</v>
      </c>
      <c r="C1" s="12">
        <v>44040</v>
      </c>
    </row>
    <row r="3" spans="1:10" ht="17.25" x14ac:dyDescent="0.25">
      <c r="A3" s="127" t="s">
        <v>5</v>
      </c>
      <c r="B3" s="127"/>
      <c r="C3" s="127"/>
      <c r="D3" s="127"/>
      <c r="E3" s="127"/>
      <c r="F3" s="127"/>
      <c r="G3" s="13"/>
      <c r="H3" s="13"/>
    </row>
    <row r="4" spans="1:10" ht="17.25" x14ac:dyDescent="0.25">
      <c r="A4" s="127"/>
      <c r="B4" s="127"/>
      <c r="C4" s="127"/>
      <c r="D4" s="127"/>
      <c r="E4" s="127"/>
      <c r="F4" s="127"/>
      <c r="G4" s="13"/>
      <c r="H4" s="13"/>
    </row>
    <row r="5" spans="1:10" x14ac:dyDescent="0.25">
      <c r="J5" s="14"/>
    </row>
    <row r="6" spans="1:10" x14ac:dyDescent="0.25">
      <c r="A6" t="s">
        <v>6</v>
      </c>
    </row>
    <row r="8" spans="1:10" x14ac:dyDescent="0.25">
      <c r="A8" s="15" t="s">
        <v>7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8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9</v>
      </c>
      <c r="B11" s="22" t="s">
        <v>10</v>
      </c>
      <c r="C11" s="23" t="s">
        <v>11</v>
      </c>
      <c r="D11" s="24" t="s">
        <v>0</v>
      </c>
      <c r="E11" s="25"/>
      <c r="F11" s="21" t="s">
        <v>12</v>
      </c>
      <c r="G11" s="22" t="s">
        <v>10</v>
      </c>
      <c r="H11" s="23" t="s">
        <v>11</v>
      </c>
      <c r="I11" s="24" t="s">
        <v>0</v>
      </c>
    </row>
    <row r="12" spans="1:10" x14ac:dyDescent="0.25">
      <c r="A12" s="92" t="s">
        <v>13</v>
      </c>
      <c r="B12" s="96">
        <v>0.37</v>
      </c>
      <c r="C12" s="27"/>
      <c r="D12" s="28">
        <f>C12*B12</f>
        <v>0</v>
      </c>
      <c r="E12" s="15"/>
      <c r="F12" s="29" t="s">
        <v>14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2" t="s">
        <v>15</v>
      </c>
      <c r="B13" s="93">
        <v>0.88</v>
      </c>
      <c r="C13" s="32"/>
      <c r="D13" s="33">
        <f t="shared" ref="D13:D56" si="0">C13*B13</f>
        <v>0</v>
      </c>
      <c r="E13" s="15"/>
      <c r="F13" s="29" t="s">
        <v>16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2" t="s">
        <v>17</v>
      </c>
      <c r="B14" s="93">
        <v>2.37</v>
      </c>
      <c r="C14" s="32"/>
      <c r="D14" s="33">
        <f t="shared" si="0"/>
        <v>0</v>
      </c>
      <c r="E14" s="15"/>
      <c r="F14" s="29" t="s">
        <v>18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2" t="s">
        <v>19</v>
      </c>
      <c r="B15" s="93">
        <v>0.61</v>
      </c>
      <c r="C15" s="32"/>
      <c r="D15" s="33">
        <f t="shared" si="0"/>
        <v>0</v>
      </c>
      <c r="E15" s="15"/>
      <c r="F15" s="29" t="s">
        <v>20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2" t="s">
        <v>21</v>
      </c>
      <c r="B16" s="93">
        <v>1.1299999999999999</v>
      </c>
      <c r="C16" s="32"/>
      <c r="D16" s="33">
        <f t="shared" si="0"/>
        <v>0</v>
      </c>
      <c r="E16" s="15"/>
      <c r="F16" s="29" t="s">
        <v>22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23</v>
      </c>
      <c r="B17" s="31">
        <v>9.48</v>
      </c>
      <c r="C17" s="32"/>
      <c r="D17" s="33">
        <f t="shared" si="0"/>
        <v>0</v>
      </c>
      <c r="E17" s="15"/>
      <c r="F17" s="94" t="s">
        <v>24</v>
      </c>
      <c r="G17" s="95">
        <v>335</v>
      </c>
      <c r="H17" s="32">
        <v>0</v>
      </c>
      <c r="I17" s="35">
        <f t="shared" si="1"/>
        <v>0</v>
      </c>
    </row>
    <row r="18" spans="1:9" x14ac:dyDescent="0.25">
      <c r="A18" s="26" t="s">
        <v>25</v>
      </c>
      <c r="B18" s="31">
        <v>22.71</v>
      </c>
      <c r="C18" s="32"/>
      <c r="D18" s="33">
        <f t="shared" si="0"/>
        <v>0</v>
      </c>
      <c r="E18" s="15"/>
      <c r="F18" s="29" t="s">
        <v>26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27</v>
      </c>
      <c r="B19" s="31">
        <v>31.32</v>
      </c>
      <c r="C19" s="32"/>
      <c r="D19" s="33">
        <f t="shared" si="0"/>
        <v>0</v>
      </c>
      <c r="E19" s="15"/>
      <c r="F19" s="29" t="s">
        <v>28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29</v>
      </c>
      <c r="B20" s="31">
        <v>38.869999999999997</v>
      </c>
      <c r="C20" s="36"/>
      <c r="D20" s="33">
        <f t="shared" si="0"/>
        <v>0</v>
      </c>
      <c r="E20" s="15"/>
      <c r="F20" s="29" t="s">
        <v>30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31</v>
      </c>
      <c r="B21" s="31">
        <v>48.19</v>
      </c>
      <c r="C21" s="36"/>
      <c r="D21" s="33">
        <f t="shared" si="0"/>
        <v>0</v>
      </c>
      <c r="E21" s="15"/>
      <c r="F21" s="29" t="s">
        <v>32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33</v>
      </c>
      <c r="B22" s="31">
        <v>67.680000000000007</v>
      </c>
      <c r="C22" s="36"/>
      <c r="D22" s="33">
        <f t="shared" si="0"/>
        <v>0</v>
      </c>
      <c r="E22" s="15"/>
      <c r="F22" s="29" t="s">
        <v>34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35</v>
      </c>
      <c r="B23" s="31">
        <v>97.64</v>
      </c>
      <c r="C23" s="36"/>
      <c r="D23" s="33">
        <f t="shared" si="0"/>
        <v>0</v>
      </c>
      <c r="E23" s="15"/>
      <c r="F23" s="29" t="s">
        <v>36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37</v>
      </c>
      <c r="B24" s="31">
        <v>124.35</v>
      </c>
      <c r="C24" s="36"/>
      <c r="D24" s="33">
        <f t="shared" si="0"/>
        <v>0</v>
      </c>
      <c r="E24" s="15"/>
      <c r="F24" s="29" t="s">
        <v>38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39</v>
      </c>
      <c r="B25" s="31">
        <v>207.14</v>
      </c>
      <c r="C25" s="36"/>
      <c r="D25" s="33">
        <f t="shared" si="0"/>
        <v>0</v>
      </c>
      <c r="E25" s="15"/>
      <c r="F25" s="29" t="s">
        <v>40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2" t="s">
        <v>41</v>
      </c>
      <c r="B26" s="93">
        <v>1</v>
      </c>
      <c r="C26" s="36"/>
      <c r="D26" s="33">
        <f t="shared" si="0"/>
        <v>0</v>
      </c>
      <c r="E26" s="15"/>
      <c r="F26" s="29" t="s">
        <v>42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43</v>
      </c>
      <c r="B27" s="31">
        <v>1.05</v>
      </c>
      <c r="C27" s="36"/>
      <c r="D27" s="33">
        <f t="shared" si="0"/>
        <v>0</v>
      </c>
      <c r="E27" s="15"/>
      <c r="F27" s="29" t="s">
        <v>44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45</v>
      </c>
      <c r="B28" s="31">
        <v>1.32</v>
      </c>
      <c r="C28" s="36"/>
      <c r="D28" s="33">
        <f t="shared" si="0"/>
        <v>0</v>
      </c>
      <c r="E28" s="15"/>
      <c r="F28" s="29" t="s">
        <v>46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2" t="s">
        <v>137</v>
      </c>
      <c r="B29" s="93">
        <v>1</v>
      </c>
      <c r="C29" s="36"/>
      <c r="D29" s="33">
        <f t="shared" si="0"/>
        <v>0</v>
      </c>
      <c r="E29" s="15"/>
      <c r="F29" s="94" t="s">
        <v>140</v>
      </c>
      <c r="G29" s="95">
        <v>590</v>
      </c>
      <c r="H29" s="32">
        <v>0</v>
      </c>
      <c r="I29" s="35">
        <f t="shared" si="1"/>
        <v>0</v>
      </c>
    </row>
    <row r="30" spans="1:9" x14ac:dyDescent="0.25">
      <c r="A30" s="92" t="s">
        <v>147</v>
      </c>
      <c r="B30" s="93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2" t="s">
        <v>148</v>
      </c>
      <c r="B31" s="93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47</v>
      </c>
      <c r="B32" s="38">
        <v>1</v>
      </c>
      <c r="C32" s="36"/>
      <c r="D32" s="33">
        <f t="shared" si="0"/>
        <v>0</v>
      </c>
      <c r="E32" s="15"/>
      <c r="F32" s="29" t="s">
        <v>48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2" t="s">
        <v>49</v>
      </c>
      <c r="B33" s="93">
        <v>15.74</v>
      </c>
      <c r="C33" s="36"/>
      <c r="D33" s="33">
        <f t="shared" si="0"/>
        <v>0</v>
      </c>
      <c r="E33" s="15"/>
      <c r="F33" s="29" t="s">
        <v>50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2" t="s">
        <v>51</v>
      </c>
      <c r="B34" s="93">
        <v>1.55</v>
      </c>
      <c r="C34" s="36"/>
      <c r="D34" s="33">
        <f t="shared" si="0"/>
        <v>0</v>
      </c>
      <c r="E34" s="15"/>
      <c r="F34" s="29" t="s">
        <v>52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53</v>
      </c>
      <c r="B35" s="31">
        <v>0.33</v>
      </c>
      <c r="C35" s="36"/>
      <c r="D35" s="33">
        <f t="shared" si="0"/>
        <v>0</v>
      </c>
      <c r="E35" s="15"/>
      <c r="F35" s="29" t="s">
        <v>54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55</v>
      </c>
      <c r="B36" s="31">
        <v>0.24</v>
      </c>
      <c r="C36" s="36"/>
      <c r="D36" s="33">
        <f t="shared" si="0"/>
        <v>0</v>
      </c>
      <c r="E36" s="15"/>
      <c r="F36" s="29" t="s">
        <v>56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2" t="s">
        <v>144</v>
      </c>
      <c r="B37" s="93">
        <v>0.57999999999999996</v>
      </c>
      <c r="C37" s="36"/>
      <c r="D37" s="33">
        <f t="shared" si="0"/>
        <v>0</v>
      </c>
      <c r="E37" s="15"/>
      <c r="F37" s="29" t="s">
        <v>57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2" t="s">
        <v>145</v>
      </c>
      <c r="B38" s="93">
        <v>0.72</v>
      </c>
      <c r="C38" s="36"/>
      <c r="D38" s="33">
        <f t="shared" si="0"/>
        <v>0</v>
      </c>
      <c r="E38" s="15"/>
      <c r="F38" s="29" t="s">
        <v>58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2" t="s">
        <v>143</v>
      </c>
      <c r="B39" s="93">
        <v>0.34</v>
      </c>
      <c r="C39" s="36"/>
      <c r="D39" s="33">
        <f t="shared" si="0"/>
        <v>0</v>
      </c>
      <c r="E39" s="15"/>
      <c r="F39" s="29" t="s">
        <v>60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59</v>
      </c>
      <c r="B40" s="31">
        <v>0</v>
      </c>
      <c r="C40" s="36"/>
      <c r="D40" s="33">
        <f t="shared" si="0"/>
        <v>0</v>
      </c>
      <c r="E40" s="15"/>
      <c r="F40" s="99" t="s">
        <v>61</v>
      </c>
      <c r="G40" s="95">
        <v>1028</v>
      </c>
      <c r="H40" s="40"/>
      <c r="I40" s="41">
        <f t="shared" si="1"/>
        <v>0</v>
      </c>
    </row>
    <row r="41" spans="1:11" x14ac:dyDescent="0.25">
      <c r="A41" s="26" t="s">
        <v>59</v>
      </c>
      <c r="B41" s="31">
        <v>0</v>
      </c>
      <c r="C41" s="36"/>
      <c r="D41" s="33">
        <f t="shared" si="0"/>
        <v>0</v>
      </c>
      <c r="E41" s="15"/>
      <c r="F41" s="29" t="s">
        <v>62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59</v>
      </c>
      <c r="B42" s="31">
        <v>0</v>
      </c>
      <c r="C42" s="36"/>
      <c r="D42" s="33">
        <f t="shared" si="0"/>
        <v>0</v>
      </c>
      <c r="E42" s="15"/>
      <c r="F42" s="29" t="s">
        <v>63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2" t="s">
        <v>64</v>
      </c>
      <c r="B43" s="93">
        <v>7.68</v>
      </c>
      <c r="C43" s="36"/>
      <c r="D43" s="33">
        <f t="shared" si="0"/>
        <v>0</v>
      </c>
      <c r="E43" s="15"/>
      <c r="F43" s="29" t="s">
        <v>65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2" t="s">
        <v>66</v>
      </c>
      <c r="B44" s="93">
        <v>5.22</v>
      </c>
      <c r="C44" s="36"/>
      <c r="D44" s="33">
        <f t="shared" si="0"/>
        <v>0</v>
      </c>
      <c r="E44" s="15"/>
      <c r="F44" s="29" t="s">
        <v>67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2" t="s">
        <v>68</v>
      </c>
      <c r="B45" s="93">
        <v>71</v>
      </c>
      <c r="C45" s="36"/>
      <c r="D45" s="33">
        <f t="shared" si="0"/>
        <v>0</v>
      </c>
      <c r="E45" s="15"/>
      <c r="F45" s="43" t="s">
        <v>69</v>
      </c>
      <c r="G45" s="44"/>
      <c r="H45" s="29"/>
      <c r="I45" s="45">
        <f>SUM(I12:I44)</f>
        <v>0</v>
      </c>
    </row>
    <row r="46" spans="1:11" x14ac:dyDescent="0.25">
      <c r="A46" s="92" t="s">
        <v>70</v>
      </c>
      <c r="B46" s="93">
        <v>6.28</v>
      </c>
      <c r="C46" s="36">
        <v>5</v>
      </c>
      <c r="D46" s="33">
        <f t="shared" si="0"/>
        <v>31.400000000000002</v>
      </c>
      <c r="E46" s="15"/>
      <c r="F46" s="15"/>
      <c r="G46" s="15"/>
      <c r="H46" s="15"/>
      <c r="I46" s="15"/>
    </row>
    <row r="47" spans="1:11" x14ac:dyDescent="0.25">
      <c r="A47" s="92" t="s">
        <v>71</v>
      </c>
      <c r="B47" s="93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2" t="s">
        <v>138</v>
      </c>
      <c r="B48" s="93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2" t="s">
        <v>139</v>
      </c>
      <c r="B49" s="93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2" t="s">
        <v>72</v>
      </c>
      <c r="B50" s="93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2" t="s">
        <v>141</v>
      </c>
      <c r="B51" s="93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2" t="s">
        <v>142</v>
      </c>
      <c r="B52" s="93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7" t="s">
        <v>146</v>
      </c>
      <c r="B53" s="93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133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x14ac:dyDescent="0.25">
      <c r="A55" s="26" t="s">
        <v>163</v>
      </c>
      <c r="B55" s="31">
        <v>18.079999999999998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5.75" thickBot="1" x14ac:dyDescent="0.3">
      <c r="A56" s="26" t="s">
        <v>73</v>
      </c>
      <c r="B56" s="31">
        <v>1111.52</v>
      </c>
      <c r="C56" s="36"/>
      <c r="D56" s="49">
        <f t="shared" si="0"/>
        <v>0</v>
      </c>
      <c r="E56" s="15"/>
      <c r="F56" s="15"/>
      <c r="G56" s="15"/>
      <c r="H56" s="15"/>
      <c r="I56" s="15"/>
    </row>
    <row r="57" spans="1:10" ht="19.5" thickBot="1" x14ac:dyDescent="0.35">
      <c r="A57" s="43" t="s">
        <v>69</v>
      </c>
      <c r="B57" s="50"/>
      <c r="C57" s="29"/>
      <c r="D57" s="45">
        <f>SUM(D12:D56)*1.13</f>
        <v>35.481999999999999</v>
      </c>
      <c r="E57" s="15"/>
      <c r="F57" s="15"/>
      <c r="G57" s="15"/>
      <c r="H57" s="15"/>
      <c r="I57" s="15"/>
    </row>
    <row r="58" spans="1:10" x14ac:dyDescent="0.25">
      <c r="A58" s="26"/>
      <c r="B58" s="50"/>
      <c r="C58" s="29"/>
      <c r="D58" s="29"/>
      <c r="E58" s="15"/>
      <c r="F58" s="15"/>
      <c r="G58" s="15"/>
      <c r="H58" s="15"/>
      <c r="I58" s="15"/>
    </row>
    <row r="59" spans="1:10" ht="15.75" thickBot="1" x14ac:dyDescent="0.3">
      <c r="D59" s="6"/>
    </row>
    <row r="60" spans="1:10" ht="19.5" thickBot="1" x14ac:dyDescent="0.35">
      <c r="A60" s="21" t="s">
        <v>74</v>
      </c>
      <c r="B60" s="22" t="s">
        <v>10</v>
      </c>
      <c r="C60" s="23" t="s">
        <v>11</v>
      </c>
      <c r="D60" s="24" t="s">
        <v>0</v>
      </c>
      <c r="E60" s="51"/>
      <c r="F60" s="21" t="s">
        <v>75</v>
      </c>
      <c r="G60" s="22" t="s">
        <v>10</v>
      </c>
      <c r="H60" s="23" t="s">
        <v>11</v>
      </c>
      <c r="I60" s="24" t="s">
        <v>0</v>
      </c>
    </row>
    <row r="61" spans="1:10" x14ac:dyDescent="0.25">
      <c r="A61" s="92" t="s">
        <v>157</v>
      </c>
      <c r="B61" s="96">
        <v>9.0708000000000002</v>
      </c>
      <c r="C61" s="27"/>
      <c r="D61" s="53">
        <f>C61*B61</f>
        <v>0</v>
      </c>
      <c r="E61" s="54"/>
      <c r="F61" s="26" t="s">
        <v>76</v>
      </c>
      <c r="G61" s="52">
        <v>1</v>
      </c>
      <c r="H61" s="55"/>
      <c r="I61" s="53">
        <f>G61*H61</f>
        <v>0</v>
      </c>
      <c r="J61" s="56"/>
    </row>
    <row r="62" spans="1:10" x14ac:dyDescent="0.25">
      <c r="A62" s="57" t="s">
        <v>77</v>
      </c>
      <c r="B62" s="31">
        <v>0</v>
      </c>
      <c r="C62" s="27"/>
      <c r="D62" s="55">
        <f t="shared" ref="D62:D88" si="2">B62*C62</f>
        <v>0</v>
      </c>
      <c r="E62" s="26"/>
      <c r="F62" s="26" t="s">
        <v>78</v>
      </c>
      <c r="G62" s="58">
        <v>1.99</v>
      </c>
      <c r="H62" s="55"/>
      <c r="I62" s="55">
        <f t="shared" ref="I62:I88" si="3">G62*H62</f>
        <v>0</v>
      </c>
    </row>
    <row r="63" spans="1:10" x14ac:dyDescent="0.25">
      <c r="A63" s="92" t="s">
        <v>79</v>
      </c>
      <c r="B63" s="93">
        <v>0.44</v>
      </c>
      <c r="C63" s="27"/>
      <c r="D63" s="55">
        <f t="shared" si="2"/>
        <v>0</v>
      </c>
      <c r="E63" s="26"/>
      <c r="F63" s="92" t="s">
        <v>80</v>
      </c>
      <c r="G63" s="98">
        <v>2.4779</v>
      </c>
      <c r="H63" s="59"/>
      <c r="I63" s="55">
        <f t="shared" si="3"/>
        <v>0</v>
      </c>
    </row>
    <row r="64" spans="1:10" x14ac:dyDescent="0.25">
      <c r="A64" s="92" t="s">
        <v>149</v>
      </c>
      <c r="B64" s="93">
        <v>1.06</v>
      </c>
      <c r="C64" s="27"/>
      <c r="D64" s="55">
        <f t="shared" si="2"/>
        <v>0</v>
      </c>
      <c r="E64" s="60"/>
      <c r="F64" s="26" t="s">
        <v>81</v>
      </c>
      <c r="G64" s="58">
        <v>2.19</v>
      </c>
      <c r="H64" s="59"/>
      <c r="I64" s="55">
        <f t="shared" si="3"/>
        <v>0</v>
      </c>
    </row>
    <row r="65" spans="1:10" x14ac:dyDescent="0.25">
      <c r="A65" s="26" t="s">
        <v>82</v>
      </c>
      <c r="B65" s="31">
        <v>4.25</v>
      </c>
      <c r="C65" s="27"/>
      <c r="D65" s="55">
        <f t="shared" si="2"/>
        <v>0</v>
      </c>
      <c r="E65" s="60"/>
      <c r="F65" s="92" t="s">
        <v>83</v>
      </c>
      <c r="G65" s="98">
        <v>1.177</v>
      </c>
      <c r="H65" s="59"/>
      <c r="I65" s="55">
        <f t="shared" si="3"/>
        <v>0</v>
      </c>
    </row>
    <row r="66" spans="1:10" x14ac:dyDescent="0.25">
      <c r="A66" s="92" t="s">
        <v>152</v>
      </c>
      <c r="B66" s="95">
        <v>0.30969999999999998</v>
      </c>
      <c r="C66" s="27"/>
      <c r="D66" s="55">
        <f t="shared" si="2"/>
        <v>0</v>
      </c>
      <c r="E66" s="60"/>
      <c r="F66" s="26" t="s">
        <v>84</v>
      </c>
      <c r="G66" s="58">
        <v>0.81</v>
      </c>
      <c r="H66" s="59"/>
      <c r="I66" s="55">
        <f t="shared" si="3"/>
        <v>0</v>
      </c>
    </row>
    <row r="67" spans="1:10" x14ac:dyDescent="0.25">
      <c r="A67" s="92" t="s">
        <v>153</v>
      </c>
      <c r="B67" s="95">
        <v>3.5400000000000001E-2</v>
      </c>
      <c r="C67" s="27"/>
      <c r="D67" s="55">
        <f t="shared" si="2"/>
        <v>0</v>
      </c>
      <c r="E67" s="60"/>
      <c r="F67" s="26" t="s">
        <v>85</v>
      </c>
      <c r="G67" s="58">
        <v>1.2</v>
      </c>
      <c r="H67" s="55"/>
      <c r="I67" s="55">
        <f t="shared" si="3"/>
        <v>0</v>
      </c>
    </row>
    <row r="68" spans="1:10" x14ac:dyDescent="0.25">
      <c r="A68" s="92" t="s">
        <v>154</v>
      </c>
      <c r="B68" s="95">
        <v>0.8407</v>
      </c>
      <c r="C68" s="27"/>
      <c r="D68" s="55"/>
      <c r="E68" s="60"/>
      <c r="F68" s="26"/>
      <c r="G68" s="58"/>
      <c r="H68" s="59"/>
      <c r="I68" s="55"/>
    </row>
    <row r="69" spans="1:10" x14ac:dyDescent="0.25">
      <c r="A69" s="92" t="s">
        <v>155</v>
      </c>
      <c r="B69" s="95">
        <v>5.3100000000000001E-2</v>
      </c>
      <c r="C69" s="27"/>
      <c r="D69" s="55"/>
      <c r="E69" s="60"/>
      <c r="F69" s="26"/>
      <c r="G69" s="58"/>
      <c r="H69" s="59"/>
      <c r="I69" s="55"/>
    </row>
    <row r="70" spans="1:10" x14ac:dyDescent="0.25">
      <c r="A70" s="26" t="s">
        <v>150</v>
      </c>
      <c r="B70" s="31">
        <v>0.28999999999999998</v>
      </c>
      <c r="C70" s="27"/>
      <c r="D70" s="55">
        <f t="shared" si="2"/>
        <v>0</v>
      </c>
      <c r="E70" s="60"/>
      <c r="F70" s="92" t="s">
        <v>86</v>
      </c>
      <c r="G70" s="98">
        <v>0.47789999999999999</v>
      </c>
      <c r="H70" s="55"/>
      <c r="I70" s="55">
        <f t="shared" si="3"/>
        <v>0</v>
      </c>
    </row>
    <row r="71" spans="1:10" x14ac:dyDescent="0.25">
      <c r="A71" s="26" t="s">
        <v>87</v>
      </c>
      <c r="B71" s="31">
        <v>2.4</v>
      </c>
      <c r="C71" s="27"/>
      <c r="D71" s="55">
        <f t="shared" si="2"/>
        <v>0</v>
      </c>
      <c r="E71" s="60"/>
      <c r="F71" s="26" t="s">
        <v>88</v>
      </c>
      <c r="G71" s="58">
        <v>0.85</v>
      </c>
      <c r="H71" s="55"/>
      <c r="I71" s="55">
        <f t="shared" si="3"/>
        <v>0</v>
      </c>
    </row>
    <row r="72" spans="1:10" x14ac:dyDescent="0.25">
      <c r="A72" s="92" t="s">
        <v>89</v>
      </c>
      <c r="B72" s="93">
        <v>8.8499999999999995E-2</v>
      </c>
      <c r="C72" s="27"/>
      <c r="D72" s="55">
        <f t="shared" si="2"/>
        <v>0</v>
      </c>
      <c r="E72" s="60"/>
      <c r="F72" s="92" t="s">
        <v>90</v>
      </c>
      <c r="G72" s="98">
        <v>8.81</v>
      </c>
      <c r="H72" s="55"/>
      <c r="I72" s="55">
        <f t="shared" si="3"/>
        <v>0</v>
      </c>
    </row>
    <row r="73" spans="1:10" x14ac:dyDescent="0.25">
      <c r="A73" s="26" t="s">
        <v>91</v>
      </c>
      <c r="B73" s="31">
        <v>0.18</v>
      </c>
      <c r="C73" s="27"/>
      <c r="D73" s="55">
        <f t="shared" si="2"/>
        <v>0</v>
      </c>
      <c r="E73" s="60"/>
      <c r="F73" s="26" t="s">
        <v>92</v>
      </c>
      <c r="G73" s="58">
        <v>50.95</v>
      </c>
      <c r="H73" s="55"/>
      <c r="I73" s="55">
        <f t="shared" si="3"/>
        <v>0</v>
      </c>
    </row>
    <row r="74" spans="1:10" x14ac:dyDescent="0.25">
      <c r="A74" s="92" t="s">
        <v>93</v>
      </c>
      <c r="B74" s="93">
        <v>0.13270000000000001</v>
      </c>
      <c r="C74" s="27"/>
      <c r="D74" s="55">
        <f t="shared" si="2"/>
        <v>0</v>
      </c>
      <c r="E74" s="60"/>
      <c r="F74" s="92" t="s">
        <v>94</v>
      </c>
      <c r="G74" s="98">
        <v>1.1504000000000001</v>
      </c>
      <c r="H74" s="59"/>
      <c r="I74" s="55">
        <f t="shared" si="3"/>
        <v>0</v>
      </c>
    </row>
    <row r="75" spans="1:10" x14ac:dyDescent="0.25">
      <c r="A75" s="92" t="s">
        <v>151</v>
      </c>
      <c r="B75" s="93">
        <v>6.1899999999999997E-2</v>
      </c>
      <c r="C75" s="27"/>
      <c r="D75" s="55"/>
      <c r="E75" s="60"/>
      <c r="F75" s="92" t="s">
        <v>159</v>
      </c>
      <c r="G75" s="98">
        <v>11.327400000000001</v>
      </c>
      <c r="H75" s="59"/>
      <c r="I75" s="55"/>
    </row>
    <row r="76" spans="1:10" x14ac:dyDescent="0.25">
      <c r="A76" s="92"/>
      <c r="B76" s="93"/>
      <c r="C76" s="27"/>
      <c r="D76" s="55"/>
      <c r="E76" s="60"/>
      <c r="F76" s="92" t="s">
        <v>160</v>
      </c>
      <c r="G76" s="98">
        <v>10.575200000000001</v>
      </c>
      <c r="H76" s="59"/>
      <c r="I76" s="55"/>
    </row>
    <row r="77" spans="1:10" x14ac:dyDescent="0.25">
      <c r="A77" s="26" t="s">
        <v>134</v>
      </c>
      <c r="B77" s="31">
        <v>0.2</v>
      </c>
      <c r="C77" s="27"/>
      <c r="D77" s="55">
        <f t="shared" si="2"/>
        <v>0</v>
      </c>
      <c r="E77" s="60"/>
      <c r="F77" s="26" t="s">
        <v>135</v>
      </c>
      <c r="G77" s="58">
        <v>11.95</v>
      </c>
      <c r="H77" s="59"/>
      <c r="I77" s="55">
        <f t="shared" si="3"/>
        <v>0</v>
      </c>
    </row>
    <row r="78" spans="1:10" x14ac:dyDescent="0.25">
      <c r="A78" s="26" t="s">
        <v>95</v>
      </c>
      <c r="B78" s="31">
        <v>0.75</v>
      </c>
      <c r="C78" s="27"/>
      <c r="D78" s="55">
        <f t="shared" si="2"/>
        <v>0</v>
      </c>
      <c r="E78" s="26"/>
      <c r="F78" s="26" t="s">
        <v>96</v>
      </c>
      <c r="G78" s="58">
        <v>0</v>
      </c>
      <c r="H78" s="59"/>
      <c r="I78" s="55">
        <f t="shared" si="3"/>
        <v>0</v>
      </c>
    </row>
    <row r="79" spans="1:10" x14ac:dyDescent="0.25">
      <c r="A79" s="26" t="s">
        <v>97</v>
      </c>
      <c r="B79" s="31">
        <v>0.15</v>
      </c>
      <c r="C79" s="27"/>
      <c r="D79" s="55">
        <f t="shared" si="2"/>
        <v>0</v>
      </c>
      <c r="E79" s="26"/>
      <c r="F79" s="46" t="s">
        <v>98</v>
      </c>
      <c r="G79" s="61">
        <v>12.5</v>
      </c>
      <c r="H79" s="59"/>
      <c r="I79" s="59">
        <f t="shared" si="3"/>
        <v>0</v>
      </c>
      <c r="J79" s="56"/>
    </row>
    <row r="80" spans="1:10" x14ac:dyDescent="0.25">
      <c r="A80" s="92" t="s">
        <v>156</v>
      </c>
      <c r="B80" s="93">
        <v>2.5663999999999998</v>
      </c>
      <c r="C80" s="100"/>
      <c r="D80" s="59">
        <f t="shared" si="2"/>
        <v>0</v>
      </c>
      <c r="E80" s="26"/>
      <c r="F80" s="26" t="s">
        <v>99</v>
      </c>
      <c r="G80" s="58">
        <v>0.5</v>
      </c>
      <c r="H80" s="59"/>
      <c r="I80" s="55">
        <f t="shared" si="3"/>
        <v>0</v>
      </c>
      <c r="J80" s="56"/>
    </row>
    <row r="81" spans="1:9" x14ac:dyDescent="0.25">
      <c r="A81" s="26" t="s">
        <v>100</v>
      </c>
      <c r="B81" s="31">
        <v>21.95</v>
      </c>
      <c r="C81" s="27"/>
      <c r="D81" s="55">
        <f t="shared" si="2"/>
        <v>0</v>
      </c>
      <c r="E81" s="26"/>
      <c r="F81" s="26" t="s">
        <v>101</v>
      </c>
      <c r="G81" s="58">
        <v>0.15</v>
      </c>
      <c r="H81" s="59"/>
      <c r="I81" s="55">
        <f t="shared" si="3"/>
        <v>0</v>
      </c>
    </row>
    <row r="82" spans="1:9" x14ac:dyDescent="0.25">
      <c r="A82" s="26" t="s">
        <v>102</v>
      </c>
      <c r="B82" s="31">
        <v>2.15</v>
      </c>
      <c r="C82" s="27"/>
      <c r="D82" s="55">
        <f t="shared" si="2"/>
        <v>0</v>
      </c>
      <c r="E82" s="26"/>
      <c r="F82" s="26" t="s">
        <v>103</v>
      </c>
      <c r="G82" s="58">
        <v>1.85</v>
      </c>
      <c r="H82" s="59"/>
      <c r="I82" s="55">
        <f t="shared" si="3"/>
        <v>0</v>
      </c>
    </row>
    <row r="83" spans="1:9" x14ac:dyDescent="0.25">
      <c r="A83" s="26" t="s">
        <v>104</v>
      </c>
      <c r="B83" s="31">
        <v>0</v>
      </c>
      <c r="C83" s="27"/>
      <c r="D83" s="55">
        <f t="shared" si="2"/>
        <v>0</v>
      </c>
      <c r="E83" s="26"/>
      <c r="F83" s="26" t="s">
        <v>105</v>
      </c>
      <c r="G83" s="58">
        <v>170</v>
      </c>
      <c r="H83" s="59"/>
      <c r="I83" s="55">
        <f t="shared" si="3"/>
        <v>0</v>
      </c>
    </row>
    <row r="84" spans="1:9" x14ac:dyDescent="0.25">
      <c r="A84" s="46" t="s">
        <v>106</v>
      </c>
      <c r="B84" s="38">
        <v>2.35</v>
      </c>
      <c r="C84" s="100"/>
      <c r="D84" s="59">
        <f t="shared" si="2"/>
        <v>0</v>
      </c>
      <c r="E84" s="26"/>
      <c r="F84" s="26" t="s">
        <v>107</v>
      </c>
      <c r="G84" s="58">
        <v>0.1</v>
      </c>
      <c r="H84" s="59"/>
      <c r="I84" s="55">
        <f t="shared" si="3"/>
        <v>0</v>
      </c>
    </row>
    <row r="85" spans="1:9" x14ac:dyDescent="0.25">
      <c r="A85" s="26" t="s">
        <v>108</v>
      </c>
      <c r="B85" s="31">
        <v>1</v>
      </c>
      <c r="C85" s="27"/>
      <c r="D85" s="55">
        <f t="shared" si="2"/>
        <v>0</v>
      </c>
      <c r="E85" s="26"/>
      <c r="F85" s="26" t="s">
        <v>109</v>
      </c>
      <c r="G85" s="58">
        <v>0.88</v>
      </c>
      <c r="H85" s="59"/>
      <c r="I85" s="55">
        <f t="shared" si="3"/>
        <v>0</v>
      </c>
    </row>
    <row r="86" spans="1:9" x14ac:dyDescent="0.25">
      <c r="A86" s="92" t="s">
        <v>158</v>
      </c>
      <c r="B86" s="93">
        <v>1.7257</v>
      </c>
      <c r="C86" s="27"/>
      <c r="D86" s="62">
        <f t="shared" si="2"/>
        <v>0</v>
      </c>
      <c r="E86" s="26"/>
      <c r="F86" s="26"/>
      <c r="G86" s="58"/>
      <c r="H86" s="59"/>
      <c r="I86" s="62"/>
    </row>
    <row r="87" spans="1:9" x14ac:dyDescent="0.25">
      <c r="A87" s="26"/>
      <c r="B87" s="31"/>
      <c r="C87" s="27"/>
      <c r="D87" s="62"/>
      <c r="E87" s="26"/>
      <c r="F87" s="92" t="s">
        <v>136</v>
      </c>
      <c r="G87" s="98">
        <v>8.59</v>
      </c>
      <c r="H87" s="59"/>
      <c r="I87" s="62">
        <f t="shared" si="3"/>
        <v>0</v>
      </c>
    </row>
    <row r="88" spans="1:9" ht="15.75" thickBot="1" x14ac:dyDescent="0.3">
      <c r="A88" s="26" t="s">
        <v>110</v>
      </c>
      <c r="B88" s="31">
        <v>1</v>
      </c>
      <c r="C88" s="27"/>
      <c r="D88" s="62">
        <f t="shared" si="2"/>
        <v>0</v>
      </c>
      <c r="E88" s="26"/>
      <c r="F88" s="26" t="s">
        <v>111</v>
      </c>
      <c r="G88" s="58">
        <v>45.95</v>
      </c>
      <c r="H88" s="59"/>
      <c r="I88" s="62">
        <f t="shared" si="3"/>
        <v>0</v>
      </c>
    </row>
    <row r="89" spans="1:9" ht="19.5" thickBot="1" x14ac:dyDescent="0.35">
      <c r="A89" s="43" t="s">
        <v>69</v>
      </c>
      <c r="B89" s="50"/>
      <c r="C89" s="29"/>
      <c r="D89" s="45">
        <f>SUM(D61:D88)*1.13</f>
        <v>0</v>
      </c>
      <c r="E89" s="15"/>
      <c r="F89" s="43" t="s">
        <v>69</v>
      </c>
      <c r="G89" s="15"/>
      <c r="H89" s="15"/>
      <c r="I89" s="63">
        <f>SUM(I61:I88)*1.13</f>
        <v>0</v>
      </c>
    </row>
    <row r="90" spans="1:9" x14ac:dyDescent="0.25">
      <c r="A90" s="15"/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 t="s">
        <v>112</v>
      </c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>
        <v>10</v>
      </c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/>
      <c r="C94" s="15"/>
      <c r="D94" s="15"/>
      <c r="E94" s="15"/>
      <c r="F94" s="15"/>
      <c r="G94" s="15"/>
      <c r="H94" s="15"/>
      <c r="I94" s="15"/>
    </row>
    <row r="95" spans="1:9" hidden="1" x14ac:dyDescent="0.25">
      <c r="A95" s="64" t="s">
        <v>113</v>
      </c>
      <c r="B95" s="65"/>
      <c r="C95" s="66">
        <v>1617</v>
      </c>
      <c r="D95" s="15"/>
      <c r="E95" s="15"/>
      <c r="F95" s="15"/>
      <c r="G95" s="15"/>
      <c r="H95" s="15"/>
      <c r="I95" s="15"/>
    </row>
    <row r="96" spans="1:9" hidden="1" x14ac:dyDescent="0.25">
      <c r="A96" s="67" t="s">
        <v>114</v>
      </c>
      <c r="B96" s="68"/>
      <c r="C96" s="69">
        <v>0</v>
      </c>
      <c r="D96" s="15"/>
      <c r="E96" s="15"/>
      <c r="F96" s="15"/>
      <c r="G96" s="15"/>
      <c r="H96" s="15"/>
      <c r="I96" s="15"/>
    </row>
    <row r="97" spans="1:3" hidden="1" x14ac:dyDescent="0.25">
      <c r="A97" s="67" t="s">
        <v>115</v>
      </c>
      <c r="B97" s="68"/>
      <c r="C97" s="70">
        <f>C95*C96</f>
        <v>0</v>
      </c>
    </row>
    <row r="98" spans="1:3" ht="15.75" hidden="1" thickBot="1" x14ac:dyDescent="0.3">
      <c r="A98" s="1" t="s">
        <v>116</v>
      </c>
      <c r="B98" s="71"/>
      <c r="C98" s="72">
        <f>C95+C97</f>
        <v>1617</v>
      </c>
    </row>
    <row r="99" spans="1:3" hidden="1" x14ac:dyDescent="0.25"/>
    <row r="100" spans="1:3" hidden="1" x14ac:dyDescent="0.25"/>
    <row r="101" spans="1:3" hidden="1" x14ac:dyDescent="0.25">
      <c r="A101" s="64" t="s">
        <v>113</v>
      </c>
      <c r="B101" s="65"/>
      <c r="C101" s="66">
        <v>1617</v>
      </c>
    </row>
    <row r="102" spans="1:3" hidden="1" x14ac:dyDescent="0.25">
      <c r="A102" s="67" t="s">
        <v>117</v>
      </c>
      <c r="B102" s="68"/>
      <c r="C102" s="69">
        <v>0</v>
      </c>
    </row>
    <row r="103" spans="1:3" hidden="1" x14ac:dyDescent="0.25">
      <c r="A103" s="67" t="s">
        <v>115</v>
      </c>
      <c r="B103" s="68"/>
      <c r="C103" s="70">
        <f>C101*C102</f>
        <v>0</v>
      </c>
    </row>
    <row r="104" spans="1:3" ht="15.75" hidden="1" thickBot="1" x14ac:dyDescent="0.3">
      <c r="A104" s="1" t="s">
        <v>116</v>
      </c>
      <c r="B104" s="71"/>
      <c r="C104" s="72">
        <f>C101+C103</f>
        <v>1617</v>
      </c>
    </row>
    <row r="105" spans="1:3" hidden="1" x14ac:dyDescent="0.25"/>
    <row r="106" spans="1:3" hidden="1" x14ac:dyDescent="0.25"/>
    <row r="107" spans="1:3" ht="15.75" hidden="1" thickBot="1" x14ac:dyDescent="0.3">
      <c r="A107" s="128" t="s">
        <v>118</v>
      </c>
      <c r="B107" s="129"/>
      <c r="C107" s="130"/>
    </row>
    <row r="108" spans="1:3" hidden="1" x14ac:dyDescent="0.25">
      <c r="A108" s="64" t="s">
        <v>119</v>
      </c>
      <c r="B108" s="65"/>
      <c r="C108" s="66">
        <v>1617</v>
      </c>
    </row>
    <row r="109" spans="1:3" hidden="1" x14ac:dyDescent="0.25">
      <c r="A109" s="67" t="s">
        <v>120</v>
      </c>
      <c r="B109" s="68"/>
      <c r="C109" s="69">
        <v>0</v>
      </c>
    </row>
    <row r="110" spans="1:3" hidden="1" x14ac:dyDescent="0.25">
      <c r="A110" s="67" t="s">
        <v>115</v>
      </c>
      <c r="B110" s="68"/>
      <c r="C110" s="70">
        <f>C108*C109</f>
        <v>0</v>
      </c>
    </row>
    <row r="111" spans="1:3" ht="15.75" hidden="1" thickBot="1" x14ac:dyDescent="0.3">
      <c r="A111" s="1" t="s">
        <v>116</v>
      </c>
      <c r="B111" s="71"/>
      <c r="C111" s="72">
        <f>C108+C110</f>
        <v>1617</v>
      </c>
    </row>
    <row r="112" spans="1:3" hidden="1" x14ac:dyDescent="0.25"/>
    <row r="113" spans="1:7" hidden="1" x14ac:dyDescent="0.25"/>
    <row r="114" spans="1:7" ht="16.5" hidden="1" thickBot="1" x14ac:dyDescent="0.3">
      <c r="A114" s="131" t="s">
        <v>121</v>
      </c>
      <c r="B114" s="132"/>
      <c r="C114" s="133"/>
    </row>
    <row r="115" spans="1:7" ht="15.75" hidden="1" x14ac:dyDescent="0.25">
      <c r="A115" s="73" t="s">
        <v>122</v>
      </c>
      <c r="B115" s="74"/>
      <c r="C115" s="75">
        <v>0</v>
      </c>
    </row>
    <row r="116" spans="1:7" ht="15.75" hidden="1" x14ac:dyDescent="0.25">
      <c r="A116" s="73" t="s">
        <v>123</v>
      </c>
      <c r="B116" s="74"/>
      <c r="C116" s="75">
        <v>0</v>
      </c>
    </row>
    <row r="117" spans="1:7" ht="16.5" hidden="1" thickBot="1" x14ac:dyDescent="0.3">
      <c r="A117" s="76" t="s">
        <v>0</v>
      </c>
      <c r="B117" s="77"/>
      <c r="C117" s="78">
        <f>SUM(C115:C116)</f>
        <v>0</v>
      </c>
    </row>
    <row r="118" spans="1:7" ht="15.75" hidden="1" x14ac:dyDescent="0.25">
      <c r="A118" s="79"/>
      <c r="B118" s="80"/>
    </row>
    <row r="119" spans="1:7" ht="15.75" hidden="1" x14ac:dyDescent="0.25">
      <c r="A119" s="79"/>
      <c r="B119" s="80"/>
    </row>
    <row r="120" spans="1:7" ht="16.5" hidden="1" thickBot="1" x14ac:dyDescent="0.3">
      <c r="A120" s="131" t="s">
        <v>121</v>
      </c>
      <c r="B120" s="132"/>
      <c r="C120" s="133"/>
    </row>
    <row r="121" spans="1:7" ht="15.75" hidden="1" x14ac:dyDescent="0.25">
      <c r="A121" s="73" t="s">
        <v>122</v>
      </c>
      <c r="B121" s="74"/>
      <c r="C121" s="75">
        <v>0</v>
      </c>
    </row>
    <row r="122" spans="1:7" ht="15.75" hidden="1" x14ac:dyDescent="0.25">
      <c r="A122" s="81" t="s">
        <v>124</v>
      </c>
      <c r="B122" s="74"/>
      <c r="C122" s="75">
        <v>0</v>
      </c>
    </row>
    <row r="123" spans="1:7" ht="16.5" hidden="1" thickBot="1" x14ac:dyDescent="0.3">
      <c r="A123" s="76" t="s">
        <v>0</v>
      </c>
      <c r="B123" s="77"/>
      <c r="C123" s="78">
        <f>SUM(C121:C122)</f>
        <v>0</v>
      </c>
    </row>
    <row r="124" spans="1:7" ht="15.75" thickBot="1" x14ac:dyDescent="0.3"/>
    <row r="125" spans="1:7" ht="16.5" thickBot="1" x14ac:dyDescent="0.3">
      <c r="A125" s="131" t="s">
        <v>125</v>
      </c>
      <c r="B125" s="132"/>
      <c r="C125" s="133"/>
      <c r="D125" s="131" t="s">
        <v>126</v>
      </c>
      <c r="E125" s="132"/>
      <c r="F125" s="132"/>
      <c r="G125" s="133"/>
    </row>
    <row r="126" spans="1:7" ht="15.75" x14ac:dyDescent="0.25">
      <c r="A126" s="82" t="s">
        <v>127</v>
      </c>
      <c r="B126" s="74">
        <v>0</v>
      </c>
      <c r="C126" s="83">
        <f>D57*1.1</f>
        <v>39.030200000000001</v>
      </c>
      <c r="D126" s="84"/>
      <c r="E126" s="85"/>
      <c r="F126" s="85">
        <f>C126*D126</f>
        <v>0</v>
      </c>
      <c r="G126" s="66">
        <f>C126*1.1</f>
        <v>42.933220000000006</v>
      </c>
    </row>
    <row r="127" spans="1:7" ht="15.75" x14ac:dyDescent="0.25">
      <c r="A127" s="82" t="s">
        <v>128</v>
      </c>
      <c r="B127" s="74">
        <v>0</v>
      </c>
      <c r="C127" s="83">
        <f>D89*1.1</f>
        <v>0</v>
      </c>
      <c r="D127" s="86"/>
      <c r="E127" s="6"/>
      <c r="F127" s="6">
        <f>C127*D127</f>
        <v>0</v>
      </c>
      <c r="G127" s="87">
        <f>C127*1.1</f>
        <v>0</v>
      </c>
    </row>
    <row r="128" spans="1:7" ht="15.75" x14ac:dyDescent="0.25">
      <c r="A128" s="82" t="s">
        <v>129</v>
      </c>
      <c r="B128" s="74">
        <v>0</v>
      </c>
      <c r="C128" s="83">
        <f>I89*1.1</f>
        <v>0</v>
      </c>
      <c r="D128" s="86"/>
      <c r="E128" s="6"/>
      <c r="F128" s="6">
        <f>C128*D128</f>
        <v>0</v>
      </c>
      <c r="G128" s="87">
        <f>C128*1.1</f>
        <v>0</v>
      </c>
    </row>
    <row r="129" spans="1:7" ht="15.75" x14ac:dyDescent="0.25">
      <c r="A129" s="82" t="s">
        <v>130</v>
      </c>
      <c r="B129" s="74">
        <v>0</v>
      </c>
      <c r="C129" s="83">
        <v>1331.14</v>
      </c>
      <c r="D129" s="86"/>
      <c r="E129" s="6"/>
      <c r="F129" s="6"/>
      <c r="G129" s="87">
        <f>C129*1.1</f>
        <v>1464.2540000000001</v>
      </c>
    </row>
    <row r="130" spans="1:7" ht="15.75" x14ac:dyDescent="0.25">
      <c r="A130" s="82" t="s">
        <v>131</v>
      </c>
      <c r="B130" s="74">
        <v>0</v>
      </c>
      <c r="C130" s="83">
        <v>36</v>
      </c>
      <c r="D130" s="86"/>
      <c r="E130" s="6"/>
      <c r="F130" s="6"/>
      <c r="G130" s="87">
        <v>0</v>
      </c>
    </row>
    <row r="131" spans="1:7" ht="15.75" x14ac:dyDescent="0.25">
      <c r="A131" s="82" t="s">
        <v>162</v>
      </c>
      <c r="B131" s="74">
        <v>0</v>
      </c>
      <c r="C131" s="74">
        <v>0</v>
      </c>
      <c r="D131" s="86"/>
      <c r="E131" s="6"/>
      <c r="F131" s="6"/>
      <c r="G131" s="87">
        <f>C131</f>
        <v>0</v>
      </c>
    </row>
    <row r="132" spans="1:7" ht="16.5" thickBot="1" x14ac:dyDescent="0.3">
      <c r="A132" s="88" t="s">
        <v>132</v>
      </c>
      <c r="B132" s="89">
        <f>SUM(B126:B131)</f>
        <v>0</v>
      </c>
      <c r="C132" s="74">
        <f>SUM(C126:C130)</f>
        <v>1406.1702</v>
      </c>
      <c r="D132" s="90"/>
      <c r="E132" s="91"/>
      <c r="F132" s="91"/>
      <c r="G132" s="2">
        <f>SUM(G126:G131)</f>
        <v>1507.1872200000003</v>
      </c>
    </row>
    <row r="133" spans="1:7" ht="15.75" x14ac:dyDescent="0.25">
      <c r="A133" s="101"/>
    </row>
    <row r="134" spans="1:7" ht="15.75" x14ac:dyDescent="0.25">
      <c r="A134" s="101"/>
      <c r="G134" s="3"/>
    </row>
    <row r="136" spans="1:7" x14ac:dyDescent="0.25">
      <c r="G136" s="3"/>
    </row>
    <row r="137" spans="1:7" x14ac:dyDescent="0.25">
      <c r="G137" s="4"/>
    </row>
    <row r="138" spans="1:7" x14ac:dyDescent="0.25">
      <c r="G138" s="3"/>
    </row>
    <row r="139" spans="1:7" x14ac:dyDescent="0.25">
      <c r="G139" s="4"/>
    </row>
  </sheetData>
  <mergeCells count="6">
    <mergeCell ref="A3:F4"/>
    <mergeCell ref="A107:C107"/>
    <mergeCell ref="A114:C114"/>
    <mergeCell ref="A120:C120"/>
    <mergeCell ref="A125:C125"/>
    <mergeCell ref="D125:G125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52"/>
  <sheetViews>
    <sheetView tabSelected="1" workbookViewId="0">
      <selection activeCell="B8" sqref="B8:E16"/>
    </sheetView>
  </sheetViews>
  <sheetFormatPr baseColWidth="10" defaultRowHeight="15" x14ac:dyDescent="0.25"/>
  <cols>
    <col min="2" max="2" width="8" customWidth="1"/>
    <col min="3" max="3" width="56" bestFit="1" customWidth="1"/>
    <col min="5" max="5" width="10.85546875" customWidth="1"/>
  </cols>
  <sheetData>
    <row r="5" spans="1:14" x14ac:dyDescent="0.25">
      <c r="A5" s="102"/>
      <c r="B5" s="102"/>
      <c r="C5" s="102"/>
      <c r="D5" s="102"/>
      <c r="E5" s="102"/>
      <c r="F5" s="102"/>
      <c r="G5" s="102"/>
    </row>
    <row r="6" spans="1:14" x14ac:dyDescent="0.25">
      <c r="A6" s="102"/>
      <c r="B6" s="103"/>
      <c r="C6" s="103"/>
      <c r="D6" s="103"/>
      <c r="E6" s="104"/>
      <c r="F6" s="102"/>
      <c r="G6" s="102"/>
    </row>
    <row r="7" spans="1:14" ht="15.75" thickBot="1" x14ac:dyDescent="0.3">
      <c r="A7" s="102"/>
      <c r="B7" s="105"/>
      <c r="C7" s="106"/>
      <c r="D7" s="107"/>
      <c r="E7" s="108"/>
      <c r="F7" s="102"/>
      <c r="G7" s="102"/>
    </row>
    <row r="8" spans="1:14" ht="15.75" thickBot="1" x14ac:dyDescent="0.3">
      <c r="A8" s="102"/>
      <c r="B8" s="109" t="s">
        <v>3</v>
      </c>
      <c r="C8" s="110" t="s">
        <v>2</v>
      </c>
      <c r="D8" s="109" t="s">
        <v>1</v>
      </c>
      <c r="E8" s="111" t="s">
        <v>164</v>
      </c>
      <c r="F8" s="102"/>
      <c r="G8" s="102"/>
    </row>
    <row r="9" spans="1:14" x14ac:dyDescent="0.25">
      <c r="A9" s="102"/>
      <c r="B9" s="112">
        <v>1</v>
      </c>
      <c r="C9" s="113" t="s">
        <v>165</v>
      </c>
      <c r="D9" s="114">
        <f>SUM(D10:D13)</f>
        <v>1690.25</v>
      </c>
      <c r="E9" s="115">
        <f>B9*D9</f>
        <v>1690.25</v>
      </c>
      <c r="F9" s="102"/>
      <c r="G9" s="102"/>
    </row>
    <row r="10" spans="1:14" x14ac:dyDescent="0.25">
      <c r="A10" s="102"/>
      <c r="B10" s="116"/>
      <c r="C10" s="117" t="s">
        <v>166</v>
      </c>
      <c r="D10" s="114">
        <v>1464.25</v>
      </c>
      <c r="E10" s="118"/>
      <c r="F10" s="102"/>
      <c r="G10" s="102"/>
    </row>
    <row r="11" spans="1:14" x14ac:dyDescent="0.25">
      <c r="A11" s="102"/>
      <c r="B11" s="116"/>
      <c r="C11" s="117" t="s">
        <v>161</v>
      </c>
      <c r="D11" s="114">
        <v>150</v>
      </c>
      <c r="E11" s="118"/>
      <c r="F11" s="102"/>
      <c r="G11" s="102"/>
    </row>
    <row r="12" spans="1:14" x14ac:dyDescent="0.25">
      <c r="A12" s="102"/>
      <c r="B12" s="116"/>
      <c r="C12" s="117" t="s">
        <v>167</v>
      </c>
      <c r="D12" s="114">
        <v>40</v>
      </c>
      <c r="E12" s="118"/>
      <c r="F12" s="102"/>
      <c r="G12" s="102"/>
    </row>
    <row r="13" spans="1:14" x14ac:dyDescent="0.25">
      <c r="A13" s="102"/>
      <c r="B13" s="116"/>
      <c r="C13" s="117" t="s">
        <v>168</v>
      </c>
      <c r="D13" s="114">
        <v>36</v>
      </c>
      <c r="E13" s="118"/>
      <c r="F13" s="102"/>
      <c r="G13" s="102"/>
    </row>
    <row r="14" spans="1:14" ht="25.5" x14ac:dyDescent="0.25">
      <c r="A14" s="102"/>
      <c r="B14" s="116"/>
      <c r="C14" s="119" t="s">
        <v>169</v>
      </c>
      <c r="D14" s="120"/>
      <c r="E14" s="121"/>
      <c r="F14" s="102"/>
      <c r="G14" s="102"/>
    </row>
    <row r="15" spans="1:14" ht="15.75" thickBot="1" x14ac:dyDescent="0.3">
      <c r="A15" s="102"/>
      <c r="B15" s="122"/>
      <c r="C15" s="123" t="s">
        <v>170</v>
      </c>
      <c r="D15" s="122"/>
      <c r="E15" s="124"/>
      <c r="F15" s="102"/>
      <c r="G15" s="102"/>
      <c r="J15" s="6"/>
      <c r="K15" s="6"/>
      <c r="L15" s="6"/>
      <c r="M15" s="6"/>
      <c r="N15" s="6"/>
    </row>
    <row r="16" spans="1:14" ht="15.75" thickBot="1" x14ac:dyDescent="0.3">
      <c r="A16" s="102"/>
      <c r="D16" s="125" t="s">
        <v>0</v>
      </c>
      <c r="E16" s="126">
        <f>SUM(E9:E15)</f>
        <v>1690.25</v>
      </c>
      <c r="F16" s="102"/>
      <c r="G16" s="102"/>
      <c r="J16" s="6"/>
      <c r="K16" s="6"/>
      <c r="L16" s="6"/>
      <c r="M16" s="6"/>
      <c r="N16" s="6"/>
    </row>
    <row r="17" spans="1:14" x14ac:dyDescent="0.25">
      <c r="A17" s="102"/>
      <c r="B17" s="102"/>
      <c r="C17" s="102"/>
      <c r="D17" s="102"/>
      <c r="E17" s="102"/>
      <c r="F17" s="102"/>
      <c r="G17" s="102"/>
      <c r="J17" s="6"/>
      <c r="K17" s="6"/>
      <c r="L17" s="6"/>
      <c r="M17" s="6"/>
      <c r="N17" s="6"/>
    </row>
    <row r="18" spans="1:14" x14ac:dyDescent="0.25">
      <c r="A18" s="102"/>
      <c r="B18" s="102"/>
      <c r="C18" s="102"/>
      <c r="D18" s="102"/>
      <c r="E18" s="102"/>
      <c r="F18" s="102"/>
      <c r="G18" s="102"/>
      <c r="J18" s="6"/>
      <c r="K18" s="6"/>
      <c r="L18" s="7"/>
      <c r="M18" s="6"/>
      <c r="N18" s="6"/>
    </row>
    <row r="19" spans="1:14" x14ac:dyDescent="0.25">
      <c r="A19" s="102"/>
      <c r="B19" s="102"/>
      <c r="C19" s="102"/>
      <c r="D19" s="102"/>
      <c r="E19" s="102"/>
      <c r="F19" s="102"/>
      <c r="G19" s="102"/>
      <c r="J19" s="6"/>
      <c r="K19" s="6"/>
      <c r="L19" s="6"/>
      <c r="M19" s="6"/>
      <c r="N19" s="6"/>
    </row>
    <row r="20" spans="1:14" x14ac:dyDescent="0.25">
      <c r="A20" s="102"/>
      <c r="B20" s="102"/>
      <c r="C20" s="102"/>
      <c r="D20" s="102"/>
      <c r="E20" s="102"/>
      <c r="F20" s="102"/>
      <c r="G20" s="102"/>
      <c r="J20" s="6"/>
      <c r="K20" s="6"/>
      <c r="L20" s="8"/>
      <c r="M20" s="6"/>
      <c r="N20" s="6"/>
    </row>
    <row r="21" spans="1:14" x14ac:dyDescent="0.25">
      <c r="J21" s="6"/>
      <c r="K21" s="6"/>
      <c r="L21" s="8"/>
      <c r="M21" s="6"/>
      <c r="N21" s="6"/>
    </row>
    <row r="22" spans="1:14" x14ac:dyDescent="0.25">
      <c r="J22" s="6"/>
      <c r="K22" s="6"/>
      <c r="L22" s="8"/>
      <c r="M22" s="6"/>
      <c r="N22" s="6"/>
    </row>
    <row r="23" spans="1:14" x14ac:dyDescent="0.25">
      <c r="D23" s="5"/>
      <c r="J23" s="6"/>
      <c r="K23" s="6"/>
      <c r="L23" s="9"/>
      <c r="M23" s="6"/>
      <c r="N23" s="6"/>
    </row>
    <row r="24" spans="1:14" x14ac:dyDescent="0.25">
      <c r="D24" s="5"/>
      <c r="J24" s="6"/>
      <c r="K24" s="6"/>
      <c r="L24" s="6"/>
      <c r="M24" s="6"/>
      <c r="N24" s="6"/>
    </row>
    <row r="25" spans="1:14" x14ac:dyDescent="0.25">
      <c r="J25" s="6"/>
      <c r="K25" s="10"/>
      <c r="L25" s="9"/>
      <c r="M25" s="6"/>
      <c r="N25" s="6"/>
    </row>
    <row r="26" spans="1:14" x14ac:dyDescent="0.25">
      <c r="J26" s="6"/>
      <c r="K26" s="6"/>
      <c r="L26" s="6"/>
      <c r="M26" s="6"/>
      <c r="N26" s="6"/>
    </row>
    <row r="27" spans="1:14" x14ac:dyDescent="0.25">
      <c r="J27" s="6"/>
      <c r="K27" s="6"/>
      <c r="L27" s="6"/>
      <c r="M27" s="6"/>
      <c r="N27" s="6"/>
    </row>
    <row r="28" spans="1:14" x14ac:dyDescent="0.25">
      <c r="J28" s="6"/>
      <c r="K28" s="6"/>
      <c r="L28" s="6"/>
      <c r="M28" s="6"/>
      <c r="N28" s="6"/>
    </row>
    <row r="29" spans="1:14" x14ac:dyDescent="0.25">
      <c r="J29" s="6"/>
      <c r="K29" s="6"/>
      <c r="L29" s="6"/>
      <c r="M29" s="6"/>
      <c r="N29" s="6"/>
    </row>
    <row r="30" spans="1:14" x14ac:dyDescent="0.25">
      <c r="J30" s="6"/>
      <c r="K30" s="6"/>
      <c r="L30" s="6"/>
      <c r="M30" s="6"/>
      <c r="N30" s="6"/>
    </row>
    <row r="31" spans="1:14" x14ac:dyDescent="0.25">
      <c r="J31" s="6"/>
      <c r="K31" s="6"/>
      <c r="L31" s="6"/>
      <c r="M31" s="6"/>
      <c r="N31" s="6"/>
    </row>
    <row r="32" spans="1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2021-06-08T22:53:14Z</dcterms:modified>
</cp:coreProperties>
</file>