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3-02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0" i="5" l="1"/>
  <c r="C128" i="5" l="1"/>
  <c r="I45" i="5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G128" i="5"/>
  <c r="E7" i="3"/>
  <c r="E11" i="3" s="1"/>
  <c r="C131" i="5" l="1"/>
  <c r="F125" i="5"/>
  <c r="G125" i="5" s="1"/>
  <c r="G131" i="5" s="1"/>
  <c r="E12" i="3"/>
  <c r="E13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<sst xmlns="http://schemas.openxmlformats.org/spreadsheetml/2006/main" count="193" uniqueCount="169">
  <si>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</si>
  <si>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</si>
  <si>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</si>
  <si>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</si>
  <si>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</si>
  <si>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</si>
  <si>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</si>
  <si>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</si>
  <si>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</si>
  <si>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</si>
  <si>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</si>
  <si>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</si>
  <si>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</si>
  <si>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</si>
  <si>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</si>
  <si>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</si>
  <si>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</si>
  <si>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</si>
  <si>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</si>
  <si>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</si>
  <si>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</si>
  <si>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</si>
  <si>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</si>
  <si>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</si>
  <si>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</si>
  <si>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</si>
  <si>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</si>
  <si>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</si>
  <si>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</si>
  <si>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</si>
  <si>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</si>
  <si>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</si>
  <si>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</si>
  <si>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</si>
  <si>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</si>
  <si>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</si>
  <si>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</si>
  <si>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</si>
  <si>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</si>
  <si>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</si>
  <si>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</si>
  <si>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</si>
  <si>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</si>
  <si>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</si>
  <si>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</si>
  <si>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</si>
  <si>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</si>
  <si>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</si>
  <si>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</si>
  <si>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</si>
  <si>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</si>
  <si>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</si>
  <si>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</si>
  <si>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</si>
  <si>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</si>
  <si>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</si>
  <si>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</si>
  <si>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</si>
  <si>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</si>
  <si>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</si>
  <si>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</si>
  <si>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</si>
  <si>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</si>
  <si>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</si>
  <si>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</si>
  <si>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</si>
  <si>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</si>
  <si>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</si>
  <si>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</si>
  <si>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</si>
  <si>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</si>
  <si>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</si>
  <si>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</si>
  <si>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</si>
  <si>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</si>
  <si>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</si>
  <si>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</si>
  <si>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</si>
  <si>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</si>
  <si>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</si>
  <si>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</si>
  <si>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</si>
  <si>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</si>
  <si>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</si>
  <si>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</si>
  <si>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</si>
  <si>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</si>
  <si>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</si>
  <si>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</si>
  <si>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</si>
  <si>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</si>
  <si>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</si>
  <si>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</si>
  <si>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</si>
  <si>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</si>
  <si>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</si>
  <si>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</si>
  <si>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</si>
  <si>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</si>
  <si>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</si>
  <si>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</si>
  <si>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</si>
  <si>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</si>
  <si>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</si>
  <si>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</si>
  <si>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</si>
  <si>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</si>
  <si>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</si>
  <si>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</si>
  <si>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</si>
  <si>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</si>
  <si>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</si>
  <si>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</si>
  <si>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</si>
  <si>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</si>
  <si>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</si>
  <si>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</si>
  <si>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</si>
  <si>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</si>
  <si>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</si>
  <si>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</si>
  <si>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</si>
  <si>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</si>
  <si>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</si>
  <si>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</si>
  <si>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</si>
  <si>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</si>
  <si>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</si>
  <si>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</si>
  <si>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</si>
  <si>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</si>
  <si>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</si>
  <si>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</si>
  <si>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</si>
  <si>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</si>
  <si>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</si>
  <si>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</si>
  <si>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</si>
  <si>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</si>
  <si>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</si>
  <si>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</si>
  <si>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</si>
  <si>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</si>
  <si>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</si>
  <si>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</si>
  <si>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</si>
  <si>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</si>
  <si>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</si>
  <si>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</si>
  <si>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</si>
  <si>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</si>
  <si>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</si>
  <si>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</si>
  <si>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</si>
  <si>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</si>
  <si>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</si>
  <si>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</si>
  <si>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</si>
  <si>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</si>
  <si>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</si>
  <si>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</si>
  <si>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</si>
  <si>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</si>
  <si>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</si>
  <si>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</si>
  <si>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</si>
  <si>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</si>
  <si>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 xml:space="preserve">Mantenimiento correctivo a equipo A/C y complemento de gas </t>
  </si>
  <si>
    <t>Complemento gas R-22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</si>
</sst>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123" activePane="bottomLeft" state="frozen"/>
      <selection pane="bottomLeft" activeCell="F137" sqref="F13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18" t="s">
        <v>8</v>
      </c>
      <c r="B3" s="118"/>
      <c r="C3" s="118"/>
      <c r="D3" s="118"/>
      <c r="E3" s="118"/>
      <c r="F3" s="118"/>
      <c r="G3" s="13"/>
      <c r="H3" s="13"/>
    </row>
    <row r="4" spans="1:10" ht="17.25" x14ac:dyDescent="0.25">
      <c r="A4" s="118"/>
      <c r="B4" s="118"/>
      <c r="C4" s="118"/>
      <c r="D4" s="118"/>
      <c r="E4" s="118"/>
      <c r="F4" s="118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>
        <v>1</v>
      </c>
      <c r="D26" s="33">
        <f t="shared" si="0"/>
        <v>1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/>
      <c r="D29" s="33">
        <f t="shared" si="0"/>
        <v>0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>
        <v>1</v>
      </c>
      <c r="D33" s="33">
        <f t="shared" si="0"/>
        <v>15.74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>
        <v>3</v>
      </c>
      <c r="D34" s="33">
        <f t="shared" si="0"/>
        <v>4.6500000000000004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/>
      <c r="D35" s="33">
        <f t="shared" si="0"/>
        <v>0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>
        <v>1</v>
      </c>
      <c r="D44" s="33">
        <f t="shared" si="0"/>
        <v>5.22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>
        <v>1</v>
      </c>
      <c r="D48" s="33">
        <f t="shared" si="0"/>
        <v>8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47.787699999999994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84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/>
      <c r="I64" s="55">
        <f t="shared" si="3"/>
        <v>0</v>
      </c>
    </row>
    <row r="65" spans="1:10" x14ac:dyDescent="0.25">
      <c r="A65" s="94" t="s">
        <v>155</v>
      </c>
      <c r="B65" s="97">
        <v>0.30969999999999998</v>
      </c>
      <c r="C65" s="52"/>
      <c r="D65" s="55">
        <f t="shared" si="2"/>
        <v>0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/>
      <c r="D66" s="55">
        <f t="shared" si="2"/>
        <v>0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92</v>
      </c>
      <c r="B71" s="95">
        <v>8.8499999999999995E-2</v>
      </c>
      <c r="C71" s="52">
        <v>1</v>
      </c>
      <c r="D71" s="55">
        <f t="shared" si="2"/>
        <v>8.8499999999999995E-2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/>
      <c r="D73" s="55">
        <f t="shared" si="2"/>
        <v>0</v>
      </c>
      <c r="E73" s="60"/>
      <c r="F73" s="94" t="s">
        <v>97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25" t="s">
        <v>72</v>
      </c>
      <c r="B88" s="126"/>
      <c r="C88" s="127"/>
      <c r="D88" s="128">
        <f>SUM(D60:D87)*1.13</f>
        <v>12.045008999999999</v>
      </c>
      <c r="E88" s="129"/>
      <c r="F88" s="125" t="s">
        <v>72</v>
      </c>
      <c r="G88" s="15"/>
      <c r="H88" s="15"/>
      <c r="I88" s="64">
        <f>SUM(I60:I87)*1.13</f>
        <v>11.006651999999999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19" t="s">
        <v>121</v>
      </c>
      <c r="B106" s="120"/>
      <c r="C106" s="121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2" t="s">
        <v>124</v>
      </c>
      <c r="B113" s="123"/>
      <c r="C113" s="124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22" t="s">
        <v>124</v>
      </c>
      <c r="B119" s="123"/>
      <c r="C119" s="124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22" t="s">
        <v>128</v>
      </c>
      <c r="B124" s="123"/>
      <c r="C124" s="124"/>
      <c r="D124" s="122" t="s">
        <v>129</v>
      </c>
      <c r="E124" s="123"/>
      <c r="F124" s="123"/>
      <c r="G124" s="124"/>
    </row>
    <row r="125" spans="1:7" ht="15.75" x14ac:dyDescent="0.25">
      <c r="A125" s="83" t="s">
        <v>130</v>
      </c>
      <c r="B125" s="75">
        <v>0</v>
      </c>
      <c r="C125" s="84">
        <f>D56*1.1</f>
        <v>52.566469999999995</v>
      </c>
      <c r="D125" s="85">
        <v>0.1</v>
      </c>
      <c r="E125" s="86"/>
      <c r="F125" s="86">
        <f>C125*D125</f>
        <v>5.2566470000000001</v>
      </c>
      <c r="G125" s="67">
        <f>C125+F125</f>
        <v>57.823116999999996</v>
      </c>
    </row>
    <row r="126" spans="1:7" ht="15.75" x14ac:dyDescent="0.25">
      <c r="A126" s="83" t="s">
        <v>131</v>
      </c>
      <c r="B126" s="75">
        <v>0</v>
      </c>
      <c r="C126" s="84">
        <f>D88*1.1</f>
        <v>13.2495099</v>
      </c>
      <c r="D126" s="87">
        <v>0.1</v>
      </c>
      <c r="E126" s="6"/>
      <c r="F126" s="6">
        <f>C126*D126</f>
        <v>1.3249509900000001</v>
      </c>
      <c r="G126" s="88">
        <f>C126+F126</f>
        <v>14.574460889999999</v>
      </c>
    </row>
    <row r="127" spans="1:7" ht="15.75" x14ac:dyDescent="0.25">
      <c r="A127" s="83" t="s">
        <v>132</v>
      </c>
      <c r="B127" s="75">
        <v>0</v>
      </c>
      <c r="C127" s="84">
        <f>I88*1.1</f>
        <v>12.107317200000001</v>
      </c>
      <c r="D127" s="87">
        <v>0.1</v>
      </c>
      <c r="E127" s="6"/>
      <c r="F127" s="6">
        <f>C127*D127</f>
        <v>1.2107317200000001</v>
      </c>
      <c r="G127" s="88">
        <f>C127+F127</f>
        <v>13.318048920000001</v>
      </c>
    </row>
    <row r="128" spans="1:7" ht="15.75" x14ac:dyDescent="0.25">
      <c r="A128" s="83" t="s">
        <v>133</v>
      </c>
      <c r="B128" s="75">
        <v>0</v>
      </c>
      <c r="C128" s="84">
        <f>I45*1.1</f>
        <v>0</v>
      </c>
      <c r="D128" s="87">
        <v>0.12</v>
      </c>
      <c r="E128" s="6"/>
      <c r="F128" s="6"/>
      <c r="G128" s="88">
        <f>C128+F128</f>
        <v>0</v>
      </c>
    </row>
    <row r="129" spans="1:7" ht="15.75" x14ac:dyDescent="0.25">
      <c r="A129" s="83" t="s">
        <v>134</v>
      </c>
      <c r="B129" s="75">
        <v>0</v>
      </c>
      <c r="C129" s="84">
        <v>35</v>
      </c>
      <c r="D129" s="87">
        <v>0</v>
      </c>
      <c r="E129" s="6"/>
      <c r="F129" s="6"/>
      <c r="G129" s="88">
        <v>50</v>
      </c>
    </row>
    <row r="130" spans="1:7" ht="15.75" x14ac:dyDescent="0.25">
      <c r="A130" s="83" t="s">
        <v>166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135</v>
      </c>
      <c r="B131" s="90">
        <f>SUM(B125:B129)</f>
        <v>0</v>
      </c>
      <c r="C131" s="91">
        <f>SUM(C125:C129)</f>
        <v>112.9232971</v>
      </c>
      <c r="D131" s="92"/>
      <c r="E131" s="93"/>
      <c r="F131" s="93"/>
      <c r="G131" s="2">
        <f>SUM(G125:G130)</f>
        <v>140.71562681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167</v>
      </c>
      <c r="D7" s="106">
        <v>140.72</v>
      </c>
      <c r="E7" s="117">
        <f>D7*B7</f>
        <v>140.72</v>
      </c>
    </row>
    <row r="8" spans="2:14" x14ac:dyDescent="0.25">
      <c r="B8" s="107"/>
      <c r="C8" s="108" t="s">
        <v>164</v>
      </c>
      <c r="D8" s="106"/>
      <c r="E8" s="117"/>
    </row>
    <row r="9" spans="2:14" x14ac:dyDescent="0.25">
      <c r="B9" s="107"/>
      <c r="C9" s="108" t="s">
        <v>165</v>
      </c>
      <c r="D9" s="106"/>
      <c r="E9" s="117"/>
    </row>
    <row r="10" spans="2:14" x14ac:dyDescent="0.25">
      <c r="B10" s="130"/>
      <c r="C10" s="131" t="s">
        <v>168</v>
      </c>
      <c r="D10" s="132"/>
      <c r="E10" s="133"/>
    </row>
    <row r="11" spans="2:14" x14ac:dyDescent="0.25">
      <c r="B11" s="110"/>
      <c r="C11" s="110"/>
      <c r="D11" s="109" t="s">
        <v>2</v>
      </c>
      <c r="E11" s="111">
        <f>SUM(E7:E10)</f>
        <v>140.72</v>
      </c>
    </row>
    <row r="12" spans="2:14" x14ac:dyDescent="0.25">
      <c r="B12" s="110"/>
      <c r="C12" s="112"/>
      <c r="D12" s="113" t="s">
        <v>1</v>
      </c>
      <c r="E12" s="113">
        <f>E11*0.13</f>
        <v>18.293600000000001</v>
      </c>
    </row>
    <row r="13" spans="2:14" x14ac:dyDescent="0.25">
      <c r="B13" s="110"/>
      <c r="C13" s="110"/>
      <c r="D13" s="114" t="s">
        <v>0</v>
      </c>
      <c r="E13" s="115">
        <f>SUM(E11:E12)</f>
        <v>159.0136</v>
      </c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2021-03-01T18:56:24Z</dcterms:modified>
</cp:coreProperties>
</file>