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09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C128" i="5"/>
  <c r="C127" i="5"/>
  <c r="C126" i="5"/>
  <c r="C125" i="5"/>
  <c r="I88" i="5"/>
  <c r="D88" i="5"/>
  <c r="D56" i="5"/>
  <c r="I45" i="5"/>
  <c r="D85" i="5" l="1"/>
  <c r="D31" i="5"/>
  <c r="D30" i="5"/>
  <c r="D53" i="5"/>
  <c r="D52" i="5"/>
  <c r="D49" i="5"/>
  <c r="D48" i="5"/>
  <c r="I86" i="5"/>
  <c r="D54" i="5"/>
  <c r="B130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G128" i="5" l="1"/>
  <c r="F126" i="5"/>
  <c r="G126" i="5" s="1"/>
  <c r="F127" i="5"/>
  <c r="G127" i="5" s="1"/>
  <c r="E7" i="3"/>
  <c r="E15" i="3" s="1"/>
  <c r="C130" i="5" l="1"/>
  <c r="F125" i="5"/>
  <c r="G125" i="5" s="1"/>
  <c r="G130" i="5" s="1"/>
  <c r="E16" i="3"/>
  <c r="E17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<sst xmlns="http://schemas.openxmlformats.org/spreadsheetml/2006/main" count="196" uniqueCount="172">
  <si>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</si>
  <si>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</si>
  <si>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</si>
  <si>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</si>
  <si>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</si>
  <si>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</si>
  <si>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</si>
  <si>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</si>
  <si>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</si>
  <si>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</si>
  <si>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</si>
  <si>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</si>
  <si>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</si>
  <si>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</si>
  <si>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</si>
  <si>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</si>
  <si>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</si>
  <si>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</si>
  <si>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</si>
  <si>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</si>
  <si>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</si>
  <si>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</si>
  <si>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</si>
  <si>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</si>
  <si>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</si>
  <si>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</si>
  <si>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</si>
  <si>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</si>
  <si>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</si>
  <si>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</si>
  <si>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</si>
  <si>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</si>
  <si>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</si>
  <si>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</si>
  <si>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</si>
  <si>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</si>
  <si>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</si>
  <si>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</si>
  <si>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</si>
  <si>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</si>
  <si>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</si>
  <si>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</si>
  <si>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</si>
  <si>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</si>
  <si>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</si>
  <si>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</si>
  <si>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</si>
  <si>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</si>
  <si>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</si>
  <si>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</si>
  <si>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</si>
  <si>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</si>
  <si>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</si>
  <si>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</si>
  <si>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</si>
  <si>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</si>
  <si>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</si>
  <si>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</si>
  <si>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</si>
  <si>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</si>
  <si>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</si>
  <si>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</si>
  <si>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</si>
  <si>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</si>
  <si>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</si>
  <si>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</si>
  <si>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</si>
  <si>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</si>
  <si>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</si>
  <si>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</si>
  <si>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</si>
  <si>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</si>
  <si>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</si>
  <si>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</si>
  <si>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</si>
  <si>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</si>
  <si>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</si>
  <si>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</si>
  <si>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</si>
  <si>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</si>
  <si>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</si>
  <si>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</si>
  <si>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</si>
  <si>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</si>
  <si>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</si>
  <si>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</si>
  <si>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</si>
  <si>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</si>
  <si>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</si>
  <si>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</si>
  <si>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</si>
  <si>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</si>
  <si>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</si>
  <si>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</si>
  <si>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</si>
  <si>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</si>
  <si>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</si>
  <si>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</si>
  <si>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</si>
  <si>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</si>
  <si>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</si>
  <si>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</si>
  <si>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</si>
  <si>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</si>
  <si>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</si>
  <si>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</si>
  <si>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</si>
  <si>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</si>
  <si>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</si>
  <si>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</si>
  <si>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</si>
  <si>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</si>
  <si>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</si>
  <si>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</si>
  <si>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</si>
  <si>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</si>
  <si>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</si>
  <si>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</si>
  <si>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</si>
  <si>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</si>
  <si>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</si>
  <si>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</si>
  <si>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</si>
  <si>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</si>
  <si>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</si>
  <si>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</si>
  <si>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</si>
  <si>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</si>
  <si>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</si>
  <si>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</si>
  <si>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</si>
  <si>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</si>
  <si>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</si>
  <si>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</si>
  <si>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</si>
  <si>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</si>
  <si>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</si>
  <si>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</si>
  <si>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</si>
  <si>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</si>
  <si>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</si>
  <si>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</si>
  <si>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</si>
  <si>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</si>
  <si>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</si>
  <si>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</si>
  <si>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</si>
  <si>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</si>
  <si>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</si>
  <si>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</si>
  <si>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</si>
  <si>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</si>
  <si>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</si>
  <si>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</si>
  <si>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</si>
  <si>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</si>
  <si>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</si>
  <si>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</si>
  <si>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</si>
  <si>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</si>
  <si>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</si>
  <si>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</si>
  <si>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</si>
  <si>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</si>
  <si>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</si>
  <si>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</si>
  <si>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 xml:space="preserve">Mantenimiento correctivo a equipo A/C </t>
  </si>
  <si>
    <t xml:space="preserve">Servicio instalación completa equipo A/C </t>
  </si>
  <si>
    <t xml:space="preserve">Suministro de bomba de condensado nueva </t>
  </si>
  <si>
    <t>Carga de gas R-22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</si>
  <si>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</si>
  <si>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Del Caribe Santa Ana, área de venta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</si>
</sst>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7"/>
  <sheetViews>
    <sheetView workbookViewId="0">
      <pane ySplit="9" topLeftCell="A40" activePane="bottomLeft" state="frozen"/>
      <selection pane="bottomLeft" activeCell="C130" sqref="C13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4" t="s">
        <v>8</v>
      </c>
      <c r="B3" s="94"/>
      <c r="C3" s="94"/>
      <c r="D3" s="94"/>
      <c r="E3" s="94"/>
      <c r="F3" s="94"/>
      <c r="G3" s="13"/>
      <c r="H3" s="13"/>
    </row>
    <row r="4" spans="1:10" ht="17.25" x14ac:dyDescent="0.25">
      <c r="A4" s="94"/>
      <c r="B4" s="94"/>
      <c r="C4" s="94"/>
      <c r="D4" s="94"/>
      <c r="E4" s="94"/>
      <c r="F4" s="94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101" t="s">
        <v>16</v>
      </c>
      <c r="B12" s="105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101" t="s">
        <v>18</v>
      </c>
      <c r="B13" s="102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101" t="s">
        <v>20</v>
      </c>
      <c r="B14" s="102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101" t="s">
        <v>22</v>
      </c>
      <c r="B15" s="102">
        <v>0.61</v>
      </c>
      <c r="C15" s="32">
        <v>18</v>
      </c>
      <c r="D15" s="33">
        <f t="shared" si="0"/>
        <v>10.98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101" t="s">
        <v>24</v>
      </c>
      <c r="B16" s="102">
        <v>1.1299999999999999</v>
      </c>
      <c r="C16" s="32">
        <v>18</v>
      </c>
      <c r="D16" s="33">
        <f t="shared" si="0"/>
        <v>20.339999999999996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103" t="s">
        <v>27</v>
      </c>
      <c r="G17" s="104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101" t="s">
        <v>44</v>
      </c>
      <c r="B26" s="102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>
        <v>11</v>
      </c>
      <c r="D28" s="33">
        <f t="shared" si="0"/>
        <v>14.520000000000001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101" t="s">
        <v>140</v>
      </c>
      <c r="B29" s="102">
        <v>1</v>
      </c>
      <c r="C29" s="36"/>
      <c r="D29" s="33">
        <f t="shared" si="0"/>
        <v>0</v>
      </c>
      <c r="E29" s="15"/>
      <c r="F29" s="103" t="s">
        <v>143</v>
      </c>
      <c r="G29" s="104">
        <v>590</v>
      </c>
      <c r="H29" s="32">
        <v>0</v>
      </c>
      <c r="I29" s="35">
        <f t="shared" si="1"/>
        <v>0</v>
      </c>
    </row>
    <row r="30" spans="1:9" x14ac:dyDescent="0.25">
      <c r="A30" s="101" t="s">
        <v>150</v>
      </c>
      <c r="B30" s="102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101" t="s">
        <v>151</v>
      </c>
      <c r="B31" s="102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101" t="s">
        <v>52</v>
      </c>
      <c r="B33" s="102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101" t="s">
        <v>54</v>
      </c>
      <c r="B34" s="102">
        <v>1.55</v>
      </c>
      <c r="C34" s="36">
        <v>8</v>
      </c>
      <c r="D34" s="33">
        <f t="shared" si="0"/>
        <v>12.4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>
        <v>15</v>
      </c>
      <c r="D35" s="33">
        <f t="shared" si="0"/>
        <v>4.95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101" t="s">
        <v>147</v>
      </c>
      <c r="B37" s="102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101" t="s">
        <v>148</v>
      </c>
      <c r="B38" s="102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101" t="s">
        <v>146</v>
      </c>
      <c r="B39" s="102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8" t="s">
        <v>64</v>
      </c>
      <c r="G40" s="104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101" t="s">
        <v>67</v>
      </c>
      <c r="B43" s="102">
        <v>7.68</v>
      </c>
      <c r="C43" s="36">
        <v>1</v>
      </c>
      <c r="D43" s="33">
        <f t="shared" si="0"/>
        <v>7.68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101" t="s">
        <v>69</v>
      </c>
      <c r="B44" s="102">
        <v>5.22</v>
      </c>
      <c r="C44" s="36">
        <v>1</v>
      </c>
      <c r="D44" s="33">
        <f t="shared" si="0"/>
        <v>5.22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101" t="s">
        <v>71</v>
      </c>
      <c r="B45" s="102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101" t="s">
        <v>73</v>
      </c>
      <c r="B46" s="102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101" t="s">
        <v>74</v>
      </c>
      <c r="B47" s="102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101" t="s">
        <v>141</v>
      </c>
      <c r="B48" s="102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101" t="s">
        <v>142</v>
      </c>
      <c r="B49" s="102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101" t="s">
        <v>75</v>
      </c>
      <c r="B50" s="102">
        <v>41</v>
      </c>
      <c r="C50" s="47">
        <v>1</v>
      </c>
      <c r="D50" s="48">
        <f t="shared" si="0"/>
        <v>41</v>
      </c>
      <c r="E50" s="15"/>
      <c r="F50" s="15"/>
      <c r="G50" s="15"/>
      <c r="H50" s="15"/>
      <c r="I50" s="15"/>
    </row>
    <row r="51" spans="1:10" x14ac:dyDescent="0.25">
      <c r="A51" s="101" t="s">
        <v>144</v>
      </c>
      <c r="B51" s="102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101" t="s">
        <v>145</v>
      </c>
      <c r="B52" s="102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106" t="s">
        <v>149</v>
      </c>
      <c r="B53" s="102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142.19919999999999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101" t="s">
        <v>160</v>
      </c>
      <c r="B60" s="105">
        <v>9.0708000000000002</v>
      </c>
      <c r="C60" s="52">
        <v>1</v>
      </c>
      <c r="D60" s="53">
        <f>C60*B60</f>
        <v>9.0708000000000002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101" t="s">
        <v>82</v>
      </c>
      <c r="B62" s="102">
        <v>0.44</v>
      </c>
      <c r="C62" s="52">
        <v>1</v>
      </c>
      <c r="D62" s="55">
        <f t="shared" si="2"/>
        <v>0.44</v>
      </c>
      <c r="E62" s="26"/>
      <c r="F62" s="101" t="s">
        <v>83</v>
      </c>
      <c r="G62" s="107">
        <v>2.4779</v>
      </c>
      <c r="H62" s="59"/>
      <c r="I62" s="55">
        <f t="shared" si="3"/>
        <v>0</v>
      </c>
    </row>
    <row r="63" spans="1:10" x14ac:dyDescent="0.25">
      <c r="A63" s="101" t="s">
        <v>152</v>
      </c>
      <c r="B63" s="102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>
        <v>0</v>
      </c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101" t="s">
        <v>86</v>
      </c>
      <c r="G64" s="107">
        <v>1.177</v>
      </c>
      <c r="H64" s="59">
        <v>29</v>
      </c>
      <c r="I64" s="55">
        <f t="shared" si="3"/>
        <v>34.133000000000003</v>
      </c>
    </row>
    <row r="65" spans="1:10" x14ac:dyDescent="0.25">
      <c r="A65" s="101" t="s">
        <v>155</v>
      </c>
      <c r="B65" s="104">
        <v>0.30969999999999998</v>
      </c>
      <c r="C65" s="52">
        <v>10</v>
      </c>
      <c r="D65" s="55">
        <f t="shared" si="2"/>
        <v>3.0969999999999995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101" t="s">
        <v>156</v>
      </c>
      <c r="B66" s="104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101" t="s">
        <v>157</v>
      </c>
      <c r="B67" s="104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101" t="s">
        <v>158</v>
      </c>
      <c r="B68" s="104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101" t="s">
        <v>89</v>
      </c>
      <c r="G69" s="107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101" t="s">
        <v>92</v>
      </c>
      <c r="B71" s="102">
        <v>8.8499999999999995E-2</v>
      </c>
      <c r="C71" s="52"/>
      <c r="D71" s="55">
        <f t="shared" si="2"/>
        <v>0</v>
      </c>
      <c r="E71" s="60"/>
      <c r="F71" s="101" t="s">
        <v>93</v>
      </c>
      <c r="G71" s="107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101" t="s">
        <v>96</v>
      </c>
      <c r="B73" s="102">
        <v>0.13270000000000001</v>
      </c>
      <c r="C73" s="52">
        <v>50</v>
      </c>
      <c r="D73" s="55">
        <f t="shared" si="2"/>
        <v>6.6350000000000007</v>
      </c>
      <c r="E73" s="60"/>
      <c r="F73" s="101" t="s">
        <v>97</v>
      </c>
      <c r="G73" s="107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101" t="s">
        <v>154</v>
      </c>
      <c r="B74" s="102">
        <v>6.1899999999999997E-2</v>
      </c>
      <c r="C74" s="52"/>
      <c r="D74" s="55"/>
      <c r="E74" s="60"/>
      <c r="F74" s="101" t="s">
        <v>162</v>
      </c>
      <c r="G74" s="107">
        <v>11.327400000000001</v>
      </c>
      <c r="H74" s="59"/>
      <c r="I74" s="55"/>
    </row>
    <row r="75" spans="1:10" x14ac:dyDescent="0.25">
      <c r="A75" s="101"/>
      <c r="B75" s="102"/>
      <c r="C75" s="52"/>
      <c r="D75" s="55"/>
      <c r="E75" s="60"/>
      <c r="F75" s="101" t="s">
        <v>163</v>
      </c>
      <c r="G75" s="107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>
        <v>10</v>
      </c>
      <c r="D76" s="55">
        <f t="shared" si="2"/>
        <v>2</v>
      </c>
      <c r="E76" s="60"/>
      <c r="F76" s="26" t="s">
        <v>138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101" t="s">
        <v>159</v>
      </c>
      <c r="B79" s="102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>
        <v>17</v>
      </c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101" t="s">
        <v>161</v>
      </c>
      <c r="B85" s="102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101" t="s">
        <v>139</v>
      </c>
      <c r="G86" s="107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9.5" thickBot="1" x14ac:dyDescent="0.35">
      <c r="A88" s="43" t="s">
        <v>72</v>
      </c>
      <c r="B88" s="50"/>
      <c r="C88" s="29"/>
      <c r="D88" s="45">
        <f>SUM(D60:D87)*1.13</f>
        <v>24.004363999999995</v>
      </c>
      <c r="E88" s="15"/>
      <c r="F88" s="43" t="s">
        <v>72</v>
      </c>
      <c r="G88" s="15"/>
      <c r="H88" s="15"/>
      <c r="I88" s="64">
        <f>SUM(I60:I87)*1.13</f>
        <v>63.080442000000005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95" t="s">
        <v>121</v>
      </c>
      <c r="B106" s="96"/>
      <c r="C106" s="97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98" t="s">
        <v>124</v>
      </c>
      <c r="B113" s="99"/>
      <c r="C113" s="100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98" t="s">
        <v>124</v>
      </c>
      <c r="B119" s="99"/>
      <c r="C119" s="100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98" t="s">
        <v>128</v>
      </c>
      <c r="B124" s="99"/>
      <c r="C124" s="100"/>
      <c r="D124" s="98" t="s">
        <v>129</v>
      </c>
      <c r="E124" s="99"/>
      <c r="F124" s="99"/>
      <c r="G124" s="100"/>
    </row>
    <row r="125" spans="1:7" ht="15.75" x14ac:dyDescent="0.25">
      <c r="A125" s="83" t="s">
        <v>130</v>
      </c>
      <c r="B125" s="75">
        <v>0</v>
      </c>
      <c r="C125" s="84">
        <f>D56*1.1</f>
        <v>156.41911999999999</v>
      </c>
      <c r="D125" s="85">
        <v>0.1</v>
      </c>
      <c r="E125" s="86"/>
      <c r="F125" s="86">
        <f>C125*D125</f>
        <v>15.641912</v>
      </c>
      <c r="G125" s="67">
        <f>C125+F125</f>
        <v>172.06103199999998</v>
      </c>
    </row>
    <row r="126" spans="1:7" ht="15.75" x14ac:dyDescent="0.25">
      <c r="A126" s="83" t="s">
        <v>131</v>
      </c>
      <c r="B126" s="75">
        <v>0</v>
      </c>
      <c r="C126" s="84">
        <f>D88*1.1</f>
        <v>26.404800399999996</v>
      </c>
      <c r="D126" s="87">
        <v>0.1</v>
      </c>
      <c r="E126" s="6"/>
      <c r="F126" s="6">
        <f>C126*D126</f>
        <v>2.6404800399999999</v>
      </c>
      <c r="G126" s="88">
        <f>C126+F126</f>
        <v>29.045280439999996</v>
      </c>
    </row>
    <row r="127" spans="1:7" ht="15.75" x14ac:dyDescent="0.25">
      <c r="A127" s="83" t="s">
        <v>132</v>
      </c>
      <c r="B127" s="75">
        <v>0</v>
      </c>
      <c r="C127" s="84">
        <f>I88*1.1</f>
        <v>69.388486200000017</v>
      </c>
      <c r="D127" s="87">
        <v>0.1</v>
      </c>
      <c r="E127" s="6"/>
      <c r="F127" s="6">
        <f>C127*D127</f>
        <v>6.9388486200000017</v>
      </c>
      <c r="G127" s="88">
        <f>C127+F127</f>
        <v>76.327334820000019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/>
      <c r="C129" s="84">
        <v>75</v>
      </c>
      <c r="D129" s="87">
        <v>0</v>
      </c>
      <c r="E129" s="6"/>
      <c r="F129" s="6"/>
      <c r="G129" s="88">
        <v>75</v>
      </c>
    </row>
    <row r="130" spans="1:7" ht="16.5" thickBot="1" x14ac:dyDescent="0.3">
      <c r="A130" s="89" t="s">
        <v>135</v>
      </c>
      <c r="B130" s="90">
        <f>SUM(B125:B129)</f>
        <v>0</v>
      </c>
      <c r="C130" s="91">
        <f>SUM(C125:C129)</f>
        <v>327.21240660000001</v>
      </c>
      <c r="D130" s="92"/>
      <c r="E130" s="93"/>
      <c r="F130" s="93"/>
      <c r="G130" s="2">
        <f>SUM(G125:G129)</f>
        <v>352.43364725999999</v>
      </c>
    </row>
    <row r="132" spans="1:7" x14ac:dyDescent="0.25">
      <c r="G132" s="3"/>
    </row>
    <row r="134" spans="1:7" x14ac:dyDescent="0.25">
      <c r="G134" s="3"/>
    </row>
    <row r="135" spans="1:7" x14ac:dyDescent="0.25">
      <c r="G135" s="4"/>
    </row>
    <row r="136" spans="1:7" x14ac:dyDescent="0.25">
      <c r="G136" s="3"/>
    </row>
    <row r="137" spans="1:7" x14ac:dyDescent="0.25">
      <c r="G137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4"/>
  <sheetViews>
    <sheetView tabSelected="1" workbookViewId="0">
      <selection activeCell="C17" sqref="C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5" x14ac:dyDescent="0.25">
      <c r="B6" s="109" t="s">
        <v>6</v>
      </c>
      <c r="C6" s="110" t="s">
        <v>5</v>
      </c>
      <c r="D6" s="109" t="s">
        <v>4</v>
      </c>
      <c r="E6" s="111" t="s">
        <v>3</v>
      </c>
    </row>
    <row r="7" spans="2:5" x14ac:dyDescent="0.25">
      <c r="B7" s="128">
        <v>1</v>
      </c>
      <c r="C7" s="112" t="s">
        <v>167</v>
      </c>
      <c r="D7" s="113">
        <v>327.20999999999998</v>
      </c>
      <c r="E7" s="129">
        <f>D7*B7</f>
        <v>327.20999999999998</v>
      </c>
    </row>
    <row r="8" spans="2:5" x14ac:dyDescent="0.25">
      <c r="B8" s="115"/>
      <c r="C8" s="116" t="s">
        <v>164</v>
      </c>
      <c r="D8" s="113"/>
      <c r="E8" s="129"/>
    </row>
    <row r="9" spans="2:5" x14ac:dyDescent="0.25">
      <c r="B9" s="115"/>
      <c r="C9" s="116" t="s">
        <v>165</v>
      </c>
      <c r="D9" s="113"/>
      <c r="E9" s="129"/>
    </row>
    <row r="10" spans="2:5" x14ac:dyDescent="0.25">
      <c r="B10" s="115"/>
      <c r="C10" s="116" t="s">
        <v>168</v>
      </c>
      <c r="D10" s="113"/>
      <c r="E10" s="129"/>
    </row>
    <row r="11" spans="2:5" x14ac:dyDescent="0.25">
      <c r="B11" s="115"/>
      <c r="C11" s="116" t="s">
        <v>169</v>
      </c>
      <c r="D11" s="113"/>
      <c r="E11" s="129"/>
    </row>
    <row r="12" spans="2:5" x14ac:dyDescent="0.25">
      <c r="B12" s="127">
        <v>1</v>
      </c>
      <c r="C12" s="117" t="s">
        <v>166</v>
      </c>
      <c r="D12" s="113">
        <v>75</v>
      </c>
      <c r="E12" s="129">
        <f>D12*B12</f>
        <v>75</v>
      </c>
    </row>
    <row r="13" spans="2:5" x14ac:dyDescent="0.25">
      <c r="B13" s="115"/>
      <c r="C13" s="117" t="s">
        <v>170</v>
      </c>
      <c r="D13" s="113"/>
      <c r="E13" s="114"/>
    </row>
    <row r="14" spans="2:5" x14ac:dyDescent="0.25">
      <c r="B14" s="118"/>
      <c r="C14" s="119" t="s">
        <v>171</v>
      </c>
      <c r="D14" s="120"/>
      <c r="E14" s="120"/>
    </row>
    <row r="15" spans="2:5" x14ac:dyDescent="0.25">
      <c r="B15" s="121"/>
      <c r="C15" s="121"/>
      <c r="D15" s="118" t="s">
        <v>2</v>
      </c>
      <c r="E15" s="122">
        <f>SUM(E7:E14)</f>
        <v>402.21</v>
      </c>
    </row>
    <row r="16" spans="2:5" x14ac:dyDescent="0.25">
      <c r="B16" s="121"/>
      <c r="C16" s="123"/>
      <c r="D16" s="124" t="s">
        <v>1</v>
      </c>
      <c r="E16" s="124">
        <f>E15*0.13</f>
        <v>52.287300000000002</v>
      </c>
    </row>
    <row r="17" spans="2:14" x14ac:dyDescent="0.25">
      <c r="B17" s="121"/>
      <c r="C17" s="121"/>
      <c r="D17" s="125" t="s">
        <v>0</v>
      </c>
      <c r="E17" s="126">
        <f>SUM(E15:E16)</f>
        <v>454.4973</v>
      </c>
      <c r="J17" s="6"/>
      <c r="K17" s="6"/>
      <c r="L17" s="6"/>
      <c r="M17" s="6"/>
      <c r="N17" s="6"/>
    </row>
    <row r="18" spans="2:14" x14ac:dyDescent="0.25">
      <c r="J18" s="6"/>
      <c r="K18" s="6"/>
      <c r="L18" s="6"/>
      <c r="M18" s="6"/>
      <c r="N18" s="6"/>
    </row>
    <row r="19" spans="2:14" x14ac:dyDescent="0.25">
      <c r="J19" s="6"/>
      <c r="K19" s="6"/>
      <c r="L19" s="6"/>
      <c r="M19" s="6"/>
      <c r="N19" s="6"/>
    </row>
    <row r="20" spans="2:14" x14ac:dyDescent="0.25">
      <c r="J20" s="6"/>
      <c r="K20" s="6"/>
      <c r="L20" s="7"/>
      <c r="M20" s="6"/>
      <c r="N20" s="6"/>
    </row>
    <row r="21" spans="2:14" x14ac:dyDescent="0.25">
      <c r="J21" s="6"/>
      <c r="K21" s="6"/>
      <c r="L21" s="6"/>
      <c r="M21" s="6"/>
      <c r="N21" s="6"/>
    </row>
    <row r="22" spans="2:14" x14ac:dyDescent="0.25">
      <c r="J22" s="6"/>
      <c r="K22" s="6"/>
      <c r="L22" s="8"/>
      <c r="M22" s="6"/>
      <c r="N22" s="6"/>
    </row>
    <row r="23" spans="2:14" x14ac:dyDescent="0.25">
      <c r="J23" s="6"/>
      <c r="K23" s="6"/>
      <c r="L23" s="8"/>
      <c r="M23" s="6"/>
      <c r="N23" s="6"/>
    </row>
    <row r="24" spans="2:14" x14ac:dyDescent="0.25">
      <c r="J24" s="6"/>
      <c r="K24" s="6"/>
      <c r="L24" s="8"/>
      <c r="M24" s="6"/>
      <c r="N24" s="6"/>
    </row>
    <row r="25" spans="2:14" x14ac:dyDescent="0.25">
      <c r="D25" s="5"/>
      <c r="J25" s="6"/>
      <c r="K25" s="6"/>
      <c r="L25" s="9"/>
      <c r="M25" s="6"/>
      <c r="N25" s="6"/>
    </row>
    <row r="26" spans="2:14" x14ac:dyDescent="0.25">
      <c r="D26" s="5"/>
      <c r="J26" s="6"/>
      <c r="K26" s="6"/>
      <c r="L26" s="6"/>
      <c r="M26" s="6"/>
      <c r="N26" s="6"/>
    </row>
    <row r="27" spans="2:14" x14ac:dyDescent="0.25">
      <c r="J27" s="6"/>
      <c r="K27" s="10"/>
      <c r="L27" s="9"/>
      <c r="M27" s="6"/>
      <c r="N27" s="6"/>
    </row>
    <row r="28" spans="2:14" x14ac:dyDescent="0.25">
      <c r="J28" s="6"/>
      <c r="K28" s="6"/>
      <c r="L28" s="6"/>
      <c r="M28" s="6"/>
      <c r="N28" s="6"/>
    </row>
    <row r="29" spans="2:14" x14ac:dyDescent="0.25">
      <c r="J29" s="6"/>
      <c r="K29" s="6"/>
      <c r="L29" s="6"/>
      <c r="M29" s="6"/>
      <c r="N29" s="6"/>
    </row>
    <row r="30" spans="2:14" x14ac:dyDescent="0.25">
      <c r="J30" s="6"/>
      <c r="K30" s="6"/>
      <c r="L30" s="6"/>
      <c r="M30" s="6"/>
      <c r="N30" s="6"/>
    </row>
    <row r="31" spans="2:14" x14ac:dyDescent="0.25">
      <c r="J31" s="6"/>
      <c r="K31" s="6"/>
      <c r="L31" s="6"/>
      <c r="M31" s="6"/>
      <c r="N31" s="6"/>
    </row>
    <row r="32" spans="2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2021-02-19T22:55:08Z</dcterms:modified>
</cp:coreProperties>
</file>