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06-91-yoselinroqu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D75" i="5" l="1"/>
  <c r="C113" i="5" s="1"/>
  <c r="F113" i="5" s="1"/>
  <c r="G113" i="5" s="1"/>
  <c r="F114" i="5"/>
  <c r="G114" i="5" s="1"/>
  <c r="F112" i="5"/>
  <c r="G112" i="5"/>
  <c r="E7" i="3"/>
  <c r="E12" i="3" s="1"/>
  <c r="G117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<sst xmlns="http://schemas.openxmlformats.org/spreadsheetml/2006/main" count="177" uniqueCount="151">
  <si>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</si>
  <si>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</si>
  <si>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</si>
  <si>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</si>
  <si>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</si>
  <si>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</si>
  <si>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</si>
  <si>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</si>
  <si>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</si>
  <si>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</si>
  <si>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</si>
  <si>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</si>
  <si>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</si>
  <si>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</si>
  <si>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</si>
  <si>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</si>
  <si>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</si>
  <si>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</si>
  <si>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</si>
  <si>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</si>
  <si>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</si>
  <si>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</si>
  <si>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</si>
  <si>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</si>
  <si>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</si>
  <si>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</si>
  <si>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</si>
  <si>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</si>
  <si>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</si>
  <si>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</si>
  <si>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</si>
  <si>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</si>
  <si>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</si>
  <si>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</si>
  <si>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</si>
  <si>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</si>
  <si>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</si>
  <si>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</si>
  <si>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</si>
  <si>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</si>
  <si>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</si>
  <si>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</si>
  <si>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</si>
  <si>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</si>
  <si>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</si>
  <si>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</si>
  <si>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</si>
  <si>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</si>
  <si>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</si>
  <si>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</si>
  <si>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</si>
  <si>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</si>
  <si>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</si>
  <si>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</si>
  <si>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</si>
  <si>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</si>
  <si>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</si>
  <si>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</si>
  <si>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</si>
  <si>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</si>
  <si>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</si>
  <si>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</si>
  <si>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</si>
  <si>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</si>
  <si>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</si>
  <si>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</si>
  <si>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</si>
  <si>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</si>
  <si>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</si>
  <si>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</si>
  <si>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</si>
  <si>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</si>
  <si>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</si>
  <si>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</si>
  <si>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</si>
  <si>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</si>
  <si>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</si>
  <si>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</si>
  <si>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</si>
  <si>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</si>
  <si>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</si>
  <si>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</si>
  <si>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</si>
  <si>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</si>
  <si>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</si>
  <si>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</si>
  <si>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</si>
  <si>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</si>
  <si>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</si>
  <si>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</si>
  <si>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</si>
  <si>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</si>
  <si>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</si>
  <si>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</si>
  <si>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</si>
  <si>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</si>
  <si>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</si>
  <si>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</si>
  <si>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</si>
  <si>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</si>
  <si>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</si>
  <si>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</si>
  <si>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</si>
  <si>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</si>
  <si>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</si>
  <si>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</si>
  <si>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</si>
  <si>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</si>
  <si>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</si>
  <si>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</si>
  <si>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</si>
  <si>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</si>
  <si>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</si>
  <si>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</si>
  <si>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</si>
  <si>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</si>
  <si>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</si>
  <si>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</si>
  <si>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</si>
  <si>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</si>
  <si>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</si>
  <si>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</si>
  <si>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</si>
  <si>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</si>
  <si>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</si>
  <si>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</si>
  <si>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</si>
  <si>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</si>
  <si>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</si>
  <si>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</si>
  <si>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</si>
  <si>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</si>
  <si>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</si>
  <si>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</si>
  <si>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</si>
  <si>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</si>
  <si>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</si>
  <si>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</si>
  <si>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</si>
  <si>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</si>
  <si>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</si>
  <si>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</si>
  <si>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</si>
  <si>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</si>
  <si>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</si>
  <si>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ANCLA PLASTICA Y TORNILLO   1/4</t>
  </si>
  <si>
    <t xml:space="preserve">Instalación de equipo de aire acondicoinado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</si>
  <si>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 Split convencional  12,000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</si>
  <si>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Habitación</t>
    </r>
  </si>
  <si>
    <t xml:space="preserve">Materiales </t>
  </si>
  <si>
    <t xml:space="preserve">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</si>
</sst>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4" fillId="0" borderId="0" xfId="0" applyFont="1" applyAlignment="1">
      <alignment horizontal="center" vertical="top"/>
    </xf>
    <xf numFmtId="9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/>
    <xf numFmtId="44" fontId="8" fillId="0" borderId="17" xfId="1" applyFont="1" applyBorder="1" applyAlignment="1">
      <alignment horizontal="center"/>
    </xf>
    <xf numFmtId="2" fontId="8" fillId="0" borderId="17" xfId="1" applyNumberFormat="1" applyFont="1" applyBorder="1"/>
    <xf numFmtId="0" fontId="8" fillId="0" borderId="17" xfId="0" applyNumberFormat="1" applyFont="1" applyBorder="1"/>
    <xf numFmtId="0" fontId="8" fillId="0" borderId="0" xfId="0" applyFont="1" applyBorder="1"/>
    <xf numFmtId="44" fontId="10" fillId="0" borderId="17" xfId="1" applyFont="1" applyFill="1" applyBorder="1" applyAlignment="1">
      <alignment horizontal="center"/>
    </xf>
    <xf numFmtId="44" fontId="8" fillId="0" borderId="18" xfId="1" applyFont="1" applyBorder="1" applyAlignment="1">
      <alignment horizontal="center"/>
    </xf>
    <xf numFmtId="2" fontId="8" fillId="0" borderId="18" xfId="1" applyNumberFormat="1" applyFont="1" applyBorder="1"/>
    <xf numFmtId="0" fontId="8" fillId="0" borderId="18" xfId="0" applyNumberFormat="1" applyFont="1" applyBorder="1"/>
    <xf numFmtId="44" fontId="10" fillId="0" borderId="18" xfId="1" applyFont="1" applyFill="1" applyBorder="1" applyAlignment="1">
      <alignment horizontal="center"/>
    </xf>
    <xf numFmtId="44" fontId="8" fillId="0" borderId="18" xfId="0" applyNumberFormat="1" applyFont="1" applyBorder="1"/>
    <xf numFmtId="2" fontId="8" fillId="0" borderId="18" xfId="0" applyNumberFormat="1" applyFont="1" applyBorder="1"/>
    <xf numFmtId="12" fontId="8" fillId="0" borderId="0" xfId="0" applyNumberFormat="1" applyFont="1"/>
    <xf numFmtId="44" fontId="8" fillId="0" borderId="18" xfId="1" applyFont="1" applyFill="1" applyBorder="1" applyAlignment="1">
      <alignment horizontal="center"/>
    </xf>
    <xf numFmtId="0" fontId="8" fillId="0" borderId="0" xfId="0" applyFont="1" applyFill="1" applyBorder="1"/>
    <xf numFmtId="2" fontId="8" fillId="0" borderId="18" xfId="1" applyNumberFormat="1" applyFont="1" applyFill="1" applyBorder="1"/>
    <xf numFmtId="44" fontId="8" fillId="0" borderId="18" xfId="0" applyNumberFormat="1" applyFont="1" applyFill="1" applyBorder="1"/>
    <xf numFmtId="44" fontId="8" fillId="0" borderId="19" xfId="0" applyNumberFormat="1" applyFont="1" applyBorder="1"/>
    <xf numFmtId="0" fontId="6" fillId="2" borderId="1" xfId="0" applyFont="1" applyFill="1" applyBorder="1"/>
    <xf numFmtId="44" fontId="8" fillId="0" borderId="0" xfId="1" applyFont="1" applyBorder="1"/>
    <xf numFmtId="0" fontId="9" fillId="0" borderId="10" xfId="0" applyFont="1" applyBorder="1"/>
    <xf numFmtId="0" fontId="8" fillId="0" borderId="0" xfId="0" applyFont="1" applyFill="1"/>
    <xf numFmtId="2" fontId="8" fillId="0" borderId="18" xfId="0" applyNumberFormat="1" applyFont="1" applyFill="1" applyBorder="1"/>
    <xf numFmtId="0" fontId="8" fillId="0" borderId="18" xfId="0" applyNumberFormat="1" applyFont="1" applyFill="1" applyBorder="1"/>
    <xf numFmtId="0" fontId="8" fillId="0" borderId="19" xfId="0" applyNumberFormat="1" applyFont="1" applyBorder="1"/>
    <xf numFmtId="44" fontId="8" fillId="0" borderId="0" xfId="1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44" fontId="8" fillId="0" borderId="17" xfId="1" applyFont="1" applyBorder="1"/>
    <xf numFmtId="0" fontId="8" fillId="0" borderId="17" xfId="0" applyFont="1" applyBorder="1"/>
    <xf numFmtId="0" fontId="8" fillId="0" borderId="21" xfId="0" applyFont="1" applyBorder="1"/>
    <xf numFmtId="0" fontId="8" fillId="0" borderId="18" xfId="0" applyFont="1" applyBorder="1"/>
    <xf numFmtId="0" fontId="0" fillId="0" borderId="22" xfId="0" applyBorder="1"/>
    <xf numFmtId="0" fontId="11" fillId="0" borderId="0" xfId="0" applyFont="1"/>
    <xf numFmtId="44" fontId="8" fillId="0" borderId="18" xfId="1" applyFont="1" applyBorder="1"/>
    <xf numFmtId="0" fontId="8" fillId="0" borderId="18" xfId="0" applyFont="1" applyFill="1" applyBorder="1"/>
    <xf numFmtId="0" fontId="8" fillId="0" borderId="22" xfId="0" applyFont="1" applyBorder="1"/>
    <xf numFmtId="44" fontId="10" fillId="0" borderId="18" xfId="1" applyFont="1" applyBorder="1" applyAlignment="1">
      <alignment horizontal="center"/>
    </xf>
    <xf numFmtId="44" fontId="8" fillId="0" borderId="18" xfId="1" applyFont="1" applyFill="1" applyBorder="1"/>
    <xf numFmtId="44" fontId="8" fillId="0" borderId="17" xfId="1" applyFont="1" applyFill="1" applyBorder="1"/>
    <xf numFmtId="0" fontId="8" fillId="0" borderId="19" xfId="0" applyFont="1" applyBorder="1"/>
    <xf numFmtId="0" fontId="12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4" fillId="0" borderId="26" xfId="0" applyFont="1" applyBorder="1" applyAlignment="1">
      <alignment horizontal="right"/>
    </xf>
    <xf numFmtId="44" fontId="14" fillId="0" borderId="0" xfId="1" applyFont="1" applyBorder="1" applyAlignment="1">
      <alignment horizontal="center"/>
    </xf>
    <xf numFmtId="44" fontId="14" fillId="0" borderId="27" xfId="1" applyFont="1" applyBorder="1"/>
    <xf numFmtId="0" fontId="14" fillId="0" borderId="2" xfId="0" applyFont="1" applyBorder="1" applyAlignment="1">
      <alignment horizontal="right"/>
    </xf>
    <xf numFmtId="44" fontId="14" fillId="0" borderId="28" xfId="1" applyFont="1" applyBorder="1" applyAlignment="1">
      <alignment horizontal="center"/>
    </xf>
    <xf numFmtId="44" fontId="14" fillId="0" borderId="3" xfId="1" applyFont="1" applyBorder="1"/>
    <xf numFmtId="0" fontId="14" fillId="0" borderId="0" xfId="0" applyFont="1" applyAlignment="1">
      <alignment horizontal="right"/>
    </xf>
    <xf numFmtId="44" fontId="14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4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4" fillId="0" borderId="2" xfId="0" applyFont="1" applyBorder="1"/>
    <xf numFmtId="44" fontId="13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44" fontId="7" fillId="0" borderId="9" xfId="1" applyFont="1" applyBorder="1"/>
    <xf numFmtId="44" fontId="7" fillId="0" borderId="9" xfId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44" fontId="7" fillId="0" borderId="4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4" fontId="18" fillId="0" borderId="4" xfId="0" applyNumberFormat="1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4" fontId="17" fillId="3" borderId="8" xfId="0" applyNumberFormat="1" applyFont="1" applyFill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44" fontId="3" fillId="0" borderId="9" xfId="1" applyFont="1" applyBorder="1" applyAlignment="1">
      <alignment horizontal="left"/>
    </xf>
    <xf numFmtId="44" fontId="18" fillId="0" borderId="9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3" activePane="bottomLeft" state="frozen"/>
      <selection pane="bottomLeft" activeCell="J116" sqref="J116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96" t="s">
        <v>6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26" t="s">
        <v>14</v>
      </c>
      <c r="B12" s="27">
        <v>1.76</v>
      </c>
      <c r="C12" s="28"/>
      <c r="D12" s="29">
        <f>C12*B12</f>
        <v>0</v>
      </c>
      <c r="E12" s="15"/>
      <c r="F12" s="30" t="s">
        <v>15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16</v>
      </c>
      <c r="B13" s="32">
        <v>3.76</v>
      </c>
      <c r="C13" s="33"/>
      <c r="D13" s="34">
        <f t="shared" ref="D13:D48" si="0">C13*B13</f>
        <v>0</v>
      </c>
      <c r="E13" s="15"/>
      <c r="F13" s="30" t="s">
        <v>17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18</v>
      </c>
      <c r="B14" s="32">
        <v>6.72</v>
      </c>
      <c r="C14" s="33"/>
      <c r="D14" s="34">
        <f t="shared" si="0"/>
        <v>0</v>
      </c>
      <c r="E14" s="15"/>
      <c r="F14" s="30" t="s">
        <v>19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20</v>
      </c>
      <c r="B15" s="32">
        <v>2.88</v>
      </c>
      <c r="C15" s="33"/>
      <c r="D15" s="34">
        <f t="shared" si="0"/>
        <v>0</v>
      </c>
      <c r="E15" s="15"/>
      <c r="F15" s="30" t="s">
        <v>21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22</v>
      </c>
      <c r="B16" s="32">
        <v>6.04</v>
      </c>
      <c r="C16" s="33"/>
      <c r="D16" s="34">
        <f t="shared" si="0"/>
        <v>0</v>
      </c>
      <c r="E16" s="15"/>
      <c r="F16" s="30" t="s">
        <v>23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24</v>
      </c>
      <c r="B17" s="32">
        <v>9.48</v>
      </c>
      <c r="C17" s="33"/>
      <c r="D17" s="34">
        <f t="shared" si="0"/>
        <v>0</v>
      </c>
      <c r="E17" s="15"/>
      <c r="F17" s="30" t="s">
        <v>25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26</v>
      </c>
      <c r="B18" s="32">
        <v>22.71</v>
      </c>
      <c r="C18" s="33"/>
      <c r="D18" s="34">
        <f t="shared" si="0"/>
        <v>0</v>
      </c>
      <c r="E18" s="15"/>
      <c r="F18" s="30" t="s">
        <v>27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28</v>
      </c>
      <c r="B19" s="32">
        <v>31.32</v>
      </c>
      <c r="C19" s="33"/>
      <c r="D19" s="34">
        <f t="shared" si="0"/>
        <v>0</v>
      </c>
      <c r="E19" s="15"/>
      <c r="F19" s="30" t="s">
        <v>29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30</v>
      </c>
      <c r="B20" s="32">
        <v>38.869999999999997</v>
      </c>
      <c r="C20" s="37"/>
      <c r="D20" s="34">
        <f t="shared" si="0"/>
        <v>0</v>
      </c>
      <c r="E20" s="15"/>
      <c r="F20" s="30" t="s">
        <v>31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32</v>
      </c>
      <c r="B21" s="32">
        <v>48.19</v>
      </c>
      <c r="C21" s="37"/>
      <c r="D21" s="34">
        <f t="shared" si="0"/>
        <v>0</v>
      </c>
      <c r="E21" s="15"/>
      <c r="F21" s="30" t="s">
        <v>33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34</v>
      </c>
      <c r="B22" s="32">
        <v>67.680000000000007</v>
      </c>
      <c r="C22" s="37"/>
      <c r="D22" s="34">
        <f t="shared" si="0"/>
        <v>0</v>
      </c>
      <c r="E22" s="15"/>
      <c r="F22" s="30" t="s">
        <v>35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36</v>
      </c>
      <c r="B23" s="32">
        <v>97.64</v>
      </c>
      <c r="C23" s="37"/>
      <c r="D23" s="34">
        <f t="shared" si="0"/>
        <v>0</v>
      </c>
      <c r="E23" s="15"/>
      <c r="F23" s="30" t="s">
        <v>37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38</v>
      </c>
      <c r="B24" s="32">
        <v>124.35</v>
      </c>
      <c r="C24" s="37"/>
      <c r="D24" s="34">
        <f t="shared" si="0"/>
        <v>0</v>
      </c>
      <c r="E24" s="15"/>
      <c r="F24" s="30" t="s">
        <v>39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40</v>
      </c>
      <c r="B25" s="32">
        <v>207.14</v>
      </c>
      <c r="C25" s="37"/>
      <c r="D25" s="34">
        <f t="shared" si="0"/>
        <v>0</v>
      </c>
      <c r="E25" s="15"/>
      <c r="F25" s="30" t="s">
        <v>41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42</v>
      </c>
      <c r="B26" s="32">
        <v>0.9</v>
      </c>
      <c r="C26" s="37"/>
      <c r="D26" s="34">
        <f t="shared" si="0"/>
        <v>0</v>
      </c>
      <c r="E26" s="15"/>
      <c r="F26" s="30" t="s">
        <v>43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44</v>
      </c>
      <c r="B27" s="32">
        <v>1.05</v>
      </c>
      <c r="C27" s="37"/>
      <c r="D27" s="34">
        <f t="shared" si="0"/>
        <v>0</v>
      </c>
      <c r="E27" s="15"/>
      <c r="F27" s="30" t="s">
        <v>45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46</v>
      </c>
      <c r="B28" s="32">
        <v>1.32</v>
      </c>
      <c r="C28" s="37"/>
      <c r="D28" s="34">
        <f t="shared" si="0"/>
        <v>0</v>
      </c>
      <c r="E28" s="15"/>
      <c r="F28" s="30" t="s">
        <v>47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48</v>
      </c>
      <c r="B29" s="32">
        <v>1.25</v>
      </c>
      <c r="C29" s="37"/>
      <c r="D29" s="34">
        <f t="shared" si="0"/>
        <v>0</v>
      </c>
      <c r="E29" s="15"/>
      <c r="F29" s="30" t="s">
        <v>49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50</v>
      </c>
      <c r="B30" s="39">
        <v>1</v>
      </c>
      <c r="C30" s="37"/>
      <c r="D30" s="34">
        <f t="shared" si="0"/>
        <v>0</v>
      </c>
      <c r="E30" s="15"/>
      <c r="F30" s="30" t="s">
        <v>51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52</v>
      </c>
      <c r="B31" s="32">
        <v>20.21</v>
      </c>
      <c r="C31" s="37"/>
      <c r="D31" s="34">
        <f t="shared" si="0"/>
        <v>0</v>
      </c>
      <c r="E31" s="15"/>
      <c r="F31" s="30" t="s">
        <v>53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54</v>
      </c>
      <c r="B32" s="32">
        <v>1.44</v>
      </c>
      <c r="C32" s="37"/>
      <c r="D32" s="34">
        <f t="shared" si="0"/>
        <v>0</v>
      </c>
      <c r="E32" s="15"/>
      <c r="F32" s="30" t="s">
        <v>55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56</v>
      </c>
      <c r="B33" s="32">
        <v>0.33</v>
      </c>
      <c r="C33" s="37"/>
      <c r="D33" s="34">
        <f t="shared" si="0"/>
        <v>0</v>
      </c>
      <c r="E33" s="15"/>
      <c r="F33" s="30" t="s">
        <v>57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58</v>
      </c>
      <c r="B34" s="32">
        <v>0.24</v>
      </c>
      <c r="C34" s="37"/>
      <c r="D34" s="34">
        <f t="shared" si="0"/>
        <v>0</v>
      </c>
      <c r="E34" s="15"/>
      <c r="F34" s="30" t="s">
        <v>59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60</v>
      </c>
      <c r="B35" s="32">
        <v>0</v>
      </c>
      <c r="C35" s="37"/>
      <c r="D35" s="34">
        <f t="shared" si="0"/>
        <v>0</v>
      </c>
      <c r="E35" s="15"/>
      <c r="F35" s="30" t="s">
        <v>61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60</v>
      </c>
      <c r="B36" s="32">
        <v>0</v>
      </c>
      <c r="C36" s="37"/>
      <c r="D36" s="34">
        <f t="shared" si="0"/>
        <v>0</v>
      </c>
      <c r="E36" s="15"/>
      <c r="F36" s="30" t="s">
        <v>62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63</v>
      </c>
      <c r="B37" s="32">
        <v>0</v>
      </c>
      <c r="C37" s="37"/>
      <c r="D37" s="34">
        <f t="shared" si="0"/>
        <v>0</v>
      </c>
      <c r="E37" s="15"/>
      <c r="F37" s="30" t="s">
        <v>64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63</v>
      </c>
      <c r="B38" s="32">
        <v>0</v>
      </c>
      <c r="C38" s="37"/>
      <c r="D38" s="34">
        <f t="shared" si="0"/>
        <v>0</v>
      </c>
      <c r="E38" s="15"/>
      <c r="F38" s="40" t="s">
        <v>65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63</v>
      </c>
      <c r="B39" s="32">
        <v>0</v>
      </c>
      <c r="C39" s="37"/>
      <c r="D39" s="34">
        <f t="shared" si="0"/>
        <v>0</v>
      </c>
      <c r="E39" s="15"/>
      <c r="F39" s="30" t="s">
        <v>66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63</v>
      </c>
      <c r="B40" s="32">
        <v>0</v>
      </c>
      <c r="C40" s="37"/>
      <c r="D40" s="34">
        <f t="shared" si="0"/>
        <v>0</v>
      </c>
      <c r="E40" s="15"/>
      <c r="F40" s="30" t="s">
        <v>67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68</v>
      </c>
      <c r="B41" s="32">
        <v>8.6199999999999992</v>
      </c>
      <c r="C41" s="37"/>
      <c r="D41" s="34">
        <f t="shared" si="0"/>
        <v>0</v>
      </c>
      <c r="E41" s="15"/>
      <c r="F41" s="30" t="s">
        <v>69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70</v>
      </c>
      <c r="B42" s="32">
        <v>15.54</v>
      </c>
      <c r="C42" s="37"/>
      <c r="D42" s="34">
        <f t="shared" si="0"/>
        <v>0</v>
      </c>
      <c r="E42" s="15"/>
      <c r="F42" s="30" t="s">
        <v>71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72</v>
      </c>
      <c r="B43" s="32">
        <v>103.58</v>
      </c>
      <c r="C43" s="37"/>
      <c r="D43" s="34">
        <f t="shared" si="0"/>
        <v>0</v>
      </c>
      <c r="E43" s="15"/>
      <c r="F43" s="44" t="s">
        <v>73</v>
      </c>
      <c r="G43" s="45"/>
      <c r="H43" s="30"/>
      <c r="I43" s="46">
        <f>SUM(I12:I42)</f>
        <v>0</v>
      </c>
    </row>
    <row r="44" spans="1:9" x14ac:dyDescent="0.25">
      <c r="A44" s="26" t="s">
        <v>74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75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76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77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78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73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79</v>
      </c>
      <c r="B52" s="22" t="s">
        <v>11</v>
      </c>
      <c r="C52" s="23" t="s">
        <v>12</v>
      </c>
      <c r="D52" s="24" t="s">
        <v>0</v>
      </c>
      <c r="E52" s="52"/>
      <c r="F52" s="21" t="s">
        <v>80</v>
      </c>
      <c r="G52" s="22" t="s">
        <v>11</v>
      </c>
      <c r="H52" s="23" t="s">
        <v>12</v>
      </c>
      <c r="I52" s="24" t="s">
        <v>0</v>
      </c>
    </row>
    <row r="53" spans="1:10" x14ac:dyDescent="0.25">
      <c r="A53" s="26" t="s">
        <v>81</v>
      </c>
      <c r="B53" s="27">
        <v>10.75</v>
      </c>
      <c r="C53" s="53"/>
      <c r="D53" s="54">
        <f>C53*B53</f>
        <v>0</v>
      </c>
      <c r="E53" s="55"/>
      <c r="F53" s="26" t="s">
        <v>82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83</v>
      </c>
      <c r="B54" s="32">
        <v>0</v>
      </c>
      <c r="C54" s="53"/>
      <c r="D54" s="56">
        <f t="shared" ref="D54:D74" si="2">B54*C54</f>
        <v>0</v>
      </c>
      <c r="E54" s="26"/>
      <c r="F54" s="26" t="s">
        <v>84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85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86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87</v>
      </c>
      <c r="B56" s="32">
        <v>2.95</v>
      </c>
      <c r="C56" s="53"/>
      <c r="D56" s="56">
        <f t="shared" si="2"/>
        <v>0</v>
      </c>
      <c r="E56" s="61"/>
      <c r="F56" s="26" t="s">
        <v>88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89</v>
      </c>
      <c r="B57" s="32">
        <v>4.25</v>
      </c>
      <c r="C57" s="53"/>
      <c r="D57" s="56">
        <f t="shared" si="2"/>
        <v>0</v>
      </c>
      <c r="E57" s="61"/>
      <c r="F57" s="26" t="s">
        <v>90</v>
      </c>
      <c r="G57" s="59">
        <v>1.75</v>
      </c>
      <c r="H57" s="60">
        <v>7</v>
      </c>
      <c r="I57" s="56">
        <f t="shared" si="3"/>
        <v>12.25</v>
      </c>
    </row>
    <row r="58" spans="1:10" x14ac:dyDescent="0.25">
      <c r="A58" s="26" t="s">
        <v>145</v>
      </c>
      <c r="B58" s="62">
        <v>1</v>
      </c>
      <c r="C58" s="53">
        <v>8</v>
      </c>
      <c r="D58" s="56">
        <f t="shared" si="2"/>
        <v>8</v>
      </c>
      <c r="E58" s="61"/>
      <c r="F58" s="26" t="s">
        <v>91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92</v>
      </c>
      <c r="B59" s="62">
        <v>1</v>
      </c>
      <c r="C59" s="53"/>
      <c r="D59" s="56">
        <f t="shared" si="2"/>
        <v>0</v>
      </c>
      <c r="E59" s="61"/>
      <c r="F59" s="26" t="s">
        <v>93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94</v>
      </c>
      <c r="B60" s="32">
        <v>1.9</v>
      </c>
      <c r="C60" s="53"/>
      <c r="D60" s="56">
        <f t="shared" si="2"/>
        <v>0</v>
      </c>
      <c r="E60" s="61"/>
      <c r="F60" s="26" t="s">
        <v>95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96</v>
      </c>
      <c r="B61" s="32">
        <v>2.4</v>
      </c>
      <c r="C61" s="53"/>
      <c r="D61" s="56">
        <f t="shared" si="2"/>
        <v>0</v>
      </c>
      <c r="E61" s="61"/>
      <c r="F61" s="26" t="s">
        <v>97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98</v>
      </c>
      <c r="B62" s="32">
        <v>0.1</v>
      </c>
      <c r="C62" s="53"/>
      <c r="D62" s="56">
        <f t="shared" si="2"/>
        <v>0</v>
      </c>
      <c r="E62" s="61"/>
      <c r="F62" s="26" t="s">
        <v>99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100</v>
      </c>
      <c r="B63" s="32">
        <v>0.18</v>
      </c>
      <c r="C63" s="53"/>
      <c r="D63" s="56">
        <f t="shared" si="2"/>
        <v>0</v>
      </c>
      <c r="E63" s="61"/>
      <c r="F63" s="26" t="s">
        <v>101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102</v>
      </c>
      <c r="B64" s="32">
        <v>0.15</v>
      </c>
      <c r="C64" s="53">
        <v>10</v>
      </c>
      <c r="D64" s="56">
        <f t="shared" si="2"/>
        <v>1.5</v>
      </c>
      <c r="E64" s="61"/>
      <c r="F64" s="26" t="s">
        <v>103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104</v>
      </c>
      <c r="B65" s="32">
        <v>0.2</v>
      </c>
      <c r="C65" s="53"/>
      <c r="D65" s="56">
        <f t="shared" si="2"/>
        <v>0</v>
      </c>
      <c r="E65" s="61"/>
      <c r="F65" s="26" t="s">
        <v>105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106</v>
      </c>
      <c r="B66" s="32">
        <v>0.75</v>
      </c>
      <c r="C66" s="53"/>
      <c r="D66" s="56">
        <f t="shared" si="2"/>
        <v>0</v>
      </c>
      <c r="E66" s="26"/>
      <c r="F66" s="26" t="s">
        <v>107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108</v>
      </c>
      <c r="B67" s="32">
        <v>0.15</v>
      </c>
      <c r="C67" s="53"/>
      <c r="D67" s="56">
        <f t="shared" si="2"/>
        <v>0</v>
      </c>
      <c r="E67" s="26"/>
      <c r="F67" s="47" t="s">
        <v>109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110</v>
      </c>
      <c r="B68" s="39">
        <v>11.4</v>
      </c>
      <c r="C68" s="64">
        <v>1</v>
      </c>
      <c r="D68" s="60">
        <f t="shared" si="2"/>
        <v>11.4</v>
      </c>
      <c r="E68" s="26"/>
      <c r="F68" s="26" t="s">
        <v>111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112</v>
      </c>
      <c r="B69" s="32">
        <v>21.95</v>
      </c>
      <c r="C69" s="53"/>
      <c r="D69" s="56">
        <f t="shared" si="2"/>
        <v>0</v>
      </c>
      <c r="E69" s="26"/>
      <c r="F69" s="26" t="s">
        <v>113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114</v>
      </c>
      <c r="B70" s="32">
        <v>2.15</v>
      </c>
      <c r="C70" s="53"/>
      <c r="D70" s="56">
        <f t="shared" si="2"/>
        <v>0</v>
      </c>
      <c r="E70" s="26"/>
      <c r="F70" s="26" t="s">
        <v>115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116</v>
      </c>
      <c r="B71" s="32">
        <v>0</v>
      </c>
      <c r="C71" s="53"/>
      <c r="D71" s="56">
        <f t="shared" si="2"/>
        <v>0</v>
      </c>
      <c r="E71" s="26"/>
      <c r="F71" s="26" t="s">
        <v>117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118</v>
      </c>
      <c r="B72" s="39">
        <v>2.35</v>
      </c>
      <c r="C72" s="64"/>
      <c r="D72" s="60">
        <f t="shared" si="2"/>
        <v>0</v>
      </c>
      <c r="E72" s="26"/>
      <c r="F72" s="26" t="s">
        <v>119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120</v>
      </c>
      <c r="B73" s="32">
        <v>1</v>
      </c>
      <c r="C73" s="53"/>
      <c r="D73" s="56">
        <f t="shared" si="2"/>
        <v>0</v>
      </c>
      <c r="E73" s="26"/>
      <c r="F73" s="26" t="s">
        <v>121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122</v>
      </c>
      <c r="B74" s="32">
        <v>1</v>
      </c>
      <c r="C74" s="53"/>
      <c r="D74" s="65">
        <f t="shared" si="2"/>
        <v>0</v>
      </c>
      <c r="E74" s="26"/>
      <c r="F74" s="26" t="s">
        <v>123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73</v>
      </c>
      <c r="B75" s="51"/>
      <c r="C75" s="30"/>
      <c r="D75" s="46">
        <f>SUM(D53:D74)</f>
        <v>21.65</v>
      </c>
      <c r="E75" s="15"/>
      <c r="F75" s="44" t="s">
        <v>73</v>
      </c>
      <c r="G75" s="15"/>
      <c r="H75" s="15"/>
      <c r="I75" s="66">
        <f>SUM(I53:I74)</f>
        <v>28.75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124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125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126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127</v>
      </c>
      <c r="B83" s="71"/>
      <c r="C83" s="73">
        <f>C81*C82</f>
        <v>0</v>
      </c>
    </row>
    <row r="84" spans="1:9" ht="15.75" hidden="1" thickBot="1" x14ac:dyDescent="0.3">
      <c r="A84" s="1" t="s">
        <v>128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125</v>
      </c>
      <c r="B87" s="68"/>
      <c r="C87" s="69">
        <v>1617</v>
      </c>
    </row>
    <row r="88" spans="1:9" hidden="1" x14ac:dyDescent="0.25">
      <c r="A88" s="70" t="s">
        <v>129</v>
      </c>
      <c r="B88" s="71"/>
      <c r="C88" s="72">
        <v>0</v>
      </c>
    </row>
    <row r="89" spans="1:9" hidden="1" x14ac:dyDescent="0.25">
      <c r="A89" s="70" t="s">
        <v>127</v>
      </c>
      <c r="B89" s="71"/>
      <c r="C89" s="73">
        <f>C87*C88</f>
        <v>0</v>
      </c>
    </row>
    <row r="90" spans="1:9" ht="15.75" hidden="1" thickBot="1" x14ac:dyDescent="0.3">
      <c r="A90" s="1" t="s">
        <v>128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130</v>
      </c>
      <c r="B93" s="98"/>
      <c r="C93" s="99"/>
    </row>
    <row r="94" spans="1:9" hidden="1" x14ac:dyDescent="0.25">
      <c r="A94" s="67" t="s">
        <v>131</v>
      </c>
      <c r="B94" s="68"/>
      <c r="C94" s="69">
        <v>1617</v>
      </c>
    </row>
    <row r="95" spans="1:9" hidden="1" x14ac:dyDescent="0.25">
      <c r="A95" s="70" t="s">
        <v>132</v>
      </c>
      <c r="B95" s="71"/>
      <c r="C95" s="72">
        <v>0</v>
      </c>
    </row>
    <row r="96" spans="1:9" hidden="1" x14ac:dyDescent="0.25">
      <c r="A96" s="70" t="s">
        <v>127</v>
      </c>
      <c r="B96" s="71"/>
      <c r="C96" s="73">
        <f>C94*C95</f>
        <v>0</v>
      </c>
    </row>
    <row r="97" spans="1:7" ht="15.75" hidden="1" thickBot="1" x14ac:dyDescent="0.3">
      <c r="A97" s="1" t="s">
        <v>128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133</v>
      </c>
      <c r="B100" s="101"/>
      <c r="C100" s="102"/>
    </row>
    <row r="101" spans="1:7" ht="15.75" hidden="1" x14ac:dyDescent="0.25">
      <c r="A101" s="76" t="s">
        <v>134</v>
      </c>
      <c r="B101" s="77"/>
      <c r="C101" s="78">
        <v>0</v>
      </c>
    </row>
    <row r="102" spans="1:7" ht="15.75" hidden="1" x14ac:dyDescent="0.25">
      <c r="A102" s="76" t="s">
        <v>135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133</v>
      </c>
      <c r="B106" s="101"/>
      <c r="C106" s="102"/>
    </row>
    <row r="107" spans="1:7" ht="15.75" hidden="1" x14ac:dyDescent="0.25">
      <c r="A107" s="76" t="s">
        <v>134</v>
      </c>
      <c r="B107" s="77"/>
      <c r="C107" s="78">
        <v>0</v>
      </c>
    </row>
    <row r="108" spans="1:7" ht="15.75" hidden="1" x14ac:dyDescent="0.25">
      <c r="A108" s="84" t="s">
        <v>136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137</v>
      </c>
      <c r="B111" s="101"/>
      <c r="C111" s="102"/>
      <c r="D111" s="100" t="s">
        <v>138</v>
      </c>
      <c r="E111" s="101"/>
      <c r="F111" s="101"/>
      <c r="G111" s="102"/>
    </row>
    <row r="112" spans="1:7" ht="15.75" x14ac:dyDescent="0.25">
      <c r="A112" s="85" t="s">
        <v>139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7" ht="15.75" x14ac:dyDescent="0.25">
      <c r="A113" s="85" t="s">
        <v>140</v>
      </c>
      <c r="B113" s="77">
        <v>0</v>
      </c>
      <c r="C113" s="86">
        <f>D75</f>
        <v>21.65</v>
      </c>
      <c r="D113" s="89">
        <v>0.1</v>
      </c>
      <c r="E113" s="6"/>
      <c r="F113" s="6">
        <f>C113*D113</f>
        <v>2.165</v>
      </c>
      <c r="G113" s="90">
        <f>C113+F113</f>
        <v>23.814999999999998</v>
      </c>
    </row>
    <row r="114" spans="1:7" ht="15.75" x14ac:dyDescent="0.25">
      <c r="A114" s="85" t="s">
        <v>141</v>
      </c>
      <c r="B114" s="77">
        <v>0</v>
      </c>
      <c r="C114" s="86">
        <f>I75</f>
        <v>28.75</v>
      </c>
      <c r="D114" s="89">
        <v>0.1</v>
      </c>
      <c r="E114" s="6"/>
      <c r="F114" s="6">
        <f>C114*D114</f>
        <v>2.875</v>
      </c>
      <c r="G114" s="90">
        <f>C114+F114</f>
        <v>31.625</v>
      </c>
    </row>
    <row r="115" spans="1:7" ht="15.75" x14ac:dyDescent="0.25">
      <c r="A115" s="85" t="s">
        <v>142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143</v>
      </c>
      <c r="B116" s="77"/>
      <c r="C116" s="86">
        <v>0</v>
      </c>
      <c r="D116" s="89">
        <v>0</v>
      </c>
      <c r="E116" s="6"/>
      <c r="F116" s="6"/>
      <c r="G116" s="90">
        <v>0</v>
      </c>
    </row>
    <row r="117" spans="1:7" ht="16.5" thickBot="1" x14ac:dyDescent="0.3">
      <c r="A117" s="91" t="s">
        <v>144</v>
      </c>
      <c r="B117" s="92">
        <f>SUM(B112:B116)</f>
        <v>0</v>
      </c>
      <c r="C117" s="93"/>
      <c r="D117" s="94"/>
      <c r="E117" s="95"/>
      <c r="F117" s="95"/>
      <c r="G117" s="2">
        <f>SUM(G112:G116)</f>
        <v>55.44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5" t="s">
        <v>4</v>
      </c>
      <c r="C6" s="116" t="s">
        <v>3</v>
      </c>
      <c r="D6" s="117" t="s">
        <v>2</v>
      </c>
      <c r="E6" s="118" t="s">
        <v>1</v>
      </c>
    </row>
    <row r="7" spans="2:14" x14ac:dyDescent="0.25">
      <c r="B7" s="103">
        <v>1</v>
      </c>
      <c r="C7" s="104" t="s">
        <v>146</v>
      </c>
      <c r="D7" s="105">
        <f>D9+D8</f>
        <v>130.4</v>
      </c>
      <c r="E7" s="122">
        <f>D7*B7</f>
        <v>130.4</v>
      </c>
    </row>
    <row r="8" spans="2:14" x14ac:dyDescent="0.25">
      <c r="B8" s="119"/>
      <c r="C8" s="120" t="s">
        <v>149</v>
      </c>
      <c r="D8" s="121">
        <v>55.4</v>
      </c>
      <c r="E8" s="106"/>
    </row>
    <row r="9" spans="2:14" x14ac:dyDescent="0.25">
      <c r="B9" s="119"/>
      <c r="C9" s="120" t="s">
        <v>150</v>
      </c>
      <c r="D9" s="121">
        <v>75</v>
      </c>
      <c r="E9" s="106"/>
    </row>
    <row r="10" spans="2:14" x14ac:dyDescent="0.25">
      <c r="B10" s="107"/>
      <c r="C10" s="108" t="s">
        <v>147</v>
      </c>
      <c r="D10" s="105"/>
      <c r="E10" s="106"/>
    </row>
    <row r="11" spans="2:14" x14ac:dyDescent="0.25">
      <c r="B11" s="109"/>
      <c r="C11" s="110" t="s">
        <v>148</v>
      </c>
      <c r="D11" s="111"/>
      <c r="E11" s="111"/>
    </row>
    <row r="12" spans="2:14" x14ac:dyDescent="0.25">
      <c r="B12" s="112"/>
      <c r="C12" s="112"/>
      <c r="D12" s="113" t="s">
        <v>0</v>
      </c>
      <c r="E12" s="114">
        <f>SUM(E7:E11)</f>
        <v>130.4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2021-02-12T15:25:52Z</dcterms:modified>
</cp:coreProperties>
</file>