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6-95-lostoro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H129" i="5" l="1"/>
  <c r="D7" i="3"/>
  <c r="I87" i="5" l="1"/>
  <c r="I74" i="5"/>
  <c r="G129" i="5"/>
  <c r="G131" i="5" l="1"/>
  <c r="B132" i="5"/>
  <c r="C129" i="5"/>
  <c r="I45" i="5" l="1"/>
  <c r="D85" i="5" l="1"/>
  <c r="D31" i="5"/>
  <c r="D30" i="5"/>
  <c r="D53" i="5"/>
  <c r="D52" i="5"/>
  <c r="D49" i="5"/>
  <c r="D48" i="5"/>
  <c r="I86" i="5"/>
  <c r="D54" i="5"/>
  <c r="C123" i="5" l="1"/>
  <c r="C117" i="5"/>
  <c r="C111" i="5"/>
  <c r="C110" i="5"/>
  <c r="C103" i="5"/>
  <c r="C104" i="5" s="1"/>
  <c r="C97" i="5"/>
  <c r="C98" i="5" s="1"/>
  <c r="I88" i="5"/>
  <c r="D88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G128" i="5" s="1"/>
  <c r="D89" i="5"/>
  <c r="C127" i="5" s="1"/>
  <c r="G127" i="5" s="1"/>
  <c r="D56" i="5"/>
  <c r="C126" i="5" s="1"/>
  <c r="E7" i="3"/>
  <c r="C132" i="5" l="1"/>
  <c r="G126" i="5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<sst xmlns="http://schemas.openxmlformats.org/spreadsheetml/2006/main" count="195" uniqueCount="173">
  <si>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</si>
  <si>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</si>
  <si>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</si>
  <si>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</si>
  <si>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</si>
  <si>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</si>
  <si>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</si>
  <si>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</si>
  <si>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</si>
  <si>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</si>
  <si>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</si>
  <si>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</si>
  <si>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</si>
  <si>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</si>
  <si>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</si>
  <si>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</si>
  <si>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</si>
  <si>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</si>
  <si>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</si>
  <si>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</si>
  <si>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</si>
  <si>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</si>
  <si>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</si>
  <si>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</si>
  <si>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</si>
  <si>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</si>
  <si>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</si>
  <si>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</si>
  <si>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</si>
  <si>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</si>
  <si>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</si>
  <si>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</si>
  <si>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</si>
  <si>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</si>
  <si>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</si>
  <si>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</si>
  <si>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</si>
  <si>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</si>
  <si>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</si>
  <si>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</si>
  <si>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</si>
  <si>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</si>
  <si>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</si>
  <si>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</si>
  <si>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</si>
  <si>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</si>
  <si>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</si>
  <si>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</si>
  <si>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</si>
  <si>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</si>
  <si>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</si>
  <si>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</si>
  <si>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</si>
  <si>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</si>
  <si>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</si>
  <si>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</si>
  <si>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</si>
  <si>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</si>
  <si>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</si>
  <si>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</si>
  <si>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</si>
  <si>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</si>
  <si>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</si>
  <si>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</si>
  <si>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</si>
  <si>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</si>
  <si>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</si>
  <si>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</si>
  <si>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</si>
  <si>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</si>
  <si>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</si>
  <si>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</si>
  <si>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</si>
  <si>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</si>
  <si>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</si>
  <si>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</si>
  <si>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</si>
  <si>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</si>
  <si>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</si>
  <si>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</si>
  <si>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</si>
  <si>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</si>
  <si>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</si>
  <si>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</si>
  <si>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</si>
  <si>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</si>
  <si>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</si>
  <si>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</si>
  <si>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</si>
  <si>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</si>
  <si>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</si>
  <si>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</si>
  <si>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</si>
  <si>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</si>
  <si>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</si>
  <si>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</si>
  <si>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</si>
  <si>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</si>
  <si>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</si>
  <si>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</si>
  <si>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</si>
  <si>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</si>
  <si>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</si>
  <si>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</si>
  <si>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</si>
  <si>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</si>
  <si>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GRAPAS P / SUJETAR CABLE   ____________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</si>
  <si>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</si>
  <si>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</si>
  <si>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</si>
  <si>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</si>
  <si>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</si>
  <si>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</si>
  <si>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</si>
  <si>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</si>
  <si>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</si>
  <si>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</si>
  <si>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</si>
  <si>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</si>
  <si>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</si>
  <si>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</si>
  <si>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</si>
  <si>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</si>
  <si>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</si>
  <si>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</si>
  <si>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</si>
  <si>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</si>
  <si>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</si>
  <si>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</si>
  <si>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</si>
  <si>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</si>
  <si>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</si>
  <si>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</si>
  <si>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</si>
  <si>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</si>
  <si>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</si>
  <si>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</si>
  <si>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</si>
  <si>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</si>
  <si>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</si>
  <si>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</si>
  <si>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</si>
  <si>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</si>
  <si>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</si>
  <si>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</si>
  <si>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</si>
  <si>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</si>
  <si>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</si>
  <si>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</si>
  <si>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</si>
  <si>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</si>
  <si>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</si>
  <si>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</si>
  <si>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</si>
  <si>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</si>
  <si>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</si>
  <si>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</si>
  <si>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</si>
  <si>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</si>
  <si>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>CODOS COBRE SOLDAR 5/8</t>
  </si>
  <si>
    <t>CODOS COBRE SOLDAR 3/8</t>
  </si>
  <si>
    <t>UNION o CAMISA COBRE 5/8</t>
  </si>
  <si>
    <t>UNION o CAMISA COBRE 3/8</t>
  </si>
  <si>
    <t>MAPP GAS</t>
  </si>
  <si>
    <t>ANGULOS  P/ BASE 1 1/4 * 1/8</t>
  </si>
  <si>
    <t>VARILLA A TODO ROSCA ( MEDIDA) _3/8____</t>
  </si>
  <si>
    <t>TUERCAS Y ARANDELA 3/8</t>
  </si>
  <si>
    <t>ELECTRODO LIBRA</t>
  </si>
  <si>
    <t xml:space="preserve">PINTURA SPRAY NEGRO </t>
  </si>
  <si>
    <t xml:space="preserve">Bomba de condensado nueva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</si>
  <si>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60,000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</si>
  <si>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>Los Toros Santa Rosa</t>
    </r>
  </si>
  <si>
    <t>Instalación completa de equipo A/C 60,000 BTU/H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</si>
</sst>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76" activePane="bottomLeft" state="frozen"/>
      <selection pane="bottomLeft" activeCell="H130" sqref="H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2"/>
      <c r="H3" s="12"/>
    </row>
    <row r="4" spans="1:10" ht="17.25" x14ac:dyDescent="0.25">
      <c r="A4" s="119"/>
      <c r="B4" s="119"/>
      <c r="C4" s="119"/>
      <c r="D4" s="119"/>
      <c r="E4" s="119"/>
      <c r="F4" s="119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>
        <v>10</v>
      </c>
      <c r="D15" s="32">
        <f t="shared" si="0"/>
        <v>6.1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>
        <v>10</v>
      </c>
      <c r="D16" s="32">
        <f t="shared" si="0"/>
        <v>11.299999999999999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>
        <v>6</v>
      </c>
      <c r="D27" s="32">
        <f t="shared" si="0"/>
        <v>6.3000000000000007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134</v>
      </c>
      <c r="B29" s="89">
        <v>1</v>
      </c>
      <c r="C29" s="35">
        <v>6</v>
      </c>
      <c r="D29" s="32">
        <f t="shared" si="0"/>
        <v>6</v>
      </c>
      <c r="E29" s="14"/>
      <c r="F29" s="90" t="s">
        <v>137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142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143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>
        <v>6</v>
      </c>
      <c r="D34" s="32">
        <f t="shared" si="0"/>
        <v>9.3000000000000007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159</v>
      </c>
      <c r="B37" s="89">
        <v>0.57999999999999996</v>
      </c>
      <c r="C37" s="35">
        <v>7</v>
      </c>
      <c r="D37" s="32">
        <f t="shared" si="0"/>
        <v>4.0599999999999996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160</v>
      </c>
      <c r="B38" s="89">
        <v>0.72</v>
      </c>
      <c r="C38" s="35">
        <v>7</v>
      </c>
      <c r="D38" s="32">
        <f t="shared" si="0"/>
        <v>5.04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140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161</v>
      </c>
      <c r="B40" s="30">
        <v>0</v>
      </c>
      <c r="C40" s="35">
        <v>3</v>
      </c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162</v>
      </c>
      <c r="B41" s="30">
        <v>0</v>
      </c>
      <c r="C41" s="35">
        <v>3</v>
      </c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163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65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66</v>
      </c>
      <c r="B44" s="89">
        <v>5.22</v>
      </c>
      <c r="C44" s="35"/>
      <c r="D44" s="32">
        <f t="shared" si="0"/>
        <v>0</v>
      </c>
      <c r="E44" s="14"/>
      <c r="F44" s="28" t="s">
        <v>67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68</v>
      </c>
      <c r="B45" s="89">
        <v>71</v>
      </c>
      <c r="C45" s="35"/>
      <c r="D45" s="32">
        <f t="shared" si="0"/>
        <v>0</v>
      </c>
      <c r="E45" s="14"/>
      <c r="F45" s="42" t="s">
        <v>69</v>
      </c>
      <c r="G45" s="43"/>
      <c r="H45" s="28"/>
      <c r="I45" s="44">
        <f>SUM(I12:I44)</f>
        <v>0</v>
      </c>
    </row>
    <row r="46" spans="1:11" x14ac:dyDescent="0.25">
      <c r="A46" s="88" t="s">
        <v>70</v>
      </c>
      <c r="B46" s="89">
        <v>6.28</v>
      </c>
      <c r="C46" s="35">
        <v>2</v>
      </c>
      <c r="D46" s="32">
        <f t="shared" si="0"/>
        <v>12.56</v>
      </c>
      <c r="E46" s="14"/>
      <c r="F46" s="14"/>
      <c r="G46" s="14"/>
      <c r="H46" s="14"/>
      <c r="I46" s="14"/>
    </row>
    <row r="47" spans="1:11" x14ac:dyDescent="0.25">
      <c r="A47" s="88" t="s">
        <v>71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135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136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72</v>
      </c>
      <c r="B50" s="89">
        <v>41</v>
      </c>
      <c r="C50" s="46">
        <v>1</v>
      </c>
      <c r="D50" s="47">
        <f t="shared" si="0"/>
        <v>41</v>
      </c>
      <c r="E50" s="14"/>
      <c r="F50" s="14"/>
      <c r="G50" s="14"/>
      <c r="H50" s="14"/>
      <c r="I50" s="14"/>
    </row>
    <row r="51" spans="1:10" x14ac:dyDescent="0.25">
      <c r="A51" s="88" t="s">
        <v>138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139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141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130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73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69</v>
      </c>
      <c r="B56" s="49"/>
      <c r="C56" s="28"/>
      <c r="D56" s="44">
        <f>SUM(D12:D55)*1.13</f>
        <v>141.34039999999999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74</v>
      </c>
      <c r="B59" s="21" t="s">
        <v>11</v>
      </c>
      <c r="C59" s="22" t="s">
        <v>12</v>
      </c>
      <c r="D59" s="23" t="s">
        <v>0</v>
      </c>
      <c r="E59" s="50"/>
      <c r="F59" s="20" t="s">
        <v>75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151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76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77</v>
      </c>
      <c r="B61" s="30">
        <v>0</v>
      </c>
      <c r="C61" s="51"/>
      <c r="D61" s="54">
        <f t="shared" ref="D61:D88" si="2">B61*C61</f>
        <v>0</v>
      </c>
      <c r="E61" s="25"/>
      <c r="F61" s="25" t="s">
        <v>78</v>
      </c>
      <c r="G61" s="57">
        <v>1.99</v>
      </c>
      <c r="H61" s="54"/>
      <c r="I61" s="54">
        <f t="shared" ref="I61:I88" si="3">G61*H61</f>
        <v>0</v>
      </c>
    </row>
    <row r="62" spans="1:10" x14ac:dyDescent="0.25">
      <c r="A62" s="88" t="s">
        <v>79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80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144</v>
      </c>
      <c r="B63" s="89">
        <v>1.06</v>
      </c>
      <c r="C63" s="51">
        <v>1</v>
      </c>
      <c r="D63" s="54">
        <f t="shared" si="2"/>
        <v>1.06</v>
      </c>
      <c r="E63" s="59"/>
      <c r="F63" s="25" t="s">
        <v>81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82</v>
      </c>
      <c r="B64" s="30">
        <v>4.25</v>
      </c>
      <c r="C64" s="51"/>
      <c r="D64" s="54">
        <f t="shared" si="2"/>
        <v>0</v>
      </c>
      <c r="E64" s="59"/>
      <c r="F64" s="88" t="s">
        <v>83</v>
      </c>
      <c r="G64" s="94">
        <v>1.177</v>
      </c>
      <c r="H64" s="58">
        <v>18</v>
      </c>
      <c r="I64" s="54">
        <f t="shared" si="3"/>
        <v>21.186</v>
      </c>
    </row>
    <row r="65" spans="1:10" x14ac:dyDescent="0.25">
      <c r="A65" s="88" t="s">
        <v>147</v>
      </c>
      <c r="B65" s="91">
        <v>0.30969999999999998</v>
      </c>
      <c r="C65" s="51"/>
      <c r="D65" s="54">
        <f t="shared" si="2"/>
        <v>0</v>
      </c>
      <c r="E65" s="59"/>
      <c r="F65" s="25" t="s">
        <v>84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148</v>
      </c>
      <c r="B66" s="91">
        <v>3.5400000000000001E-2</v>
      </c>
      <c r="C66" s="51">
        <v>10</v>
      </c>
      <c r="D66" s="54">
        <f t="shared" si="2"/>
        <v>0.35399999999999998</v>
      </c>
      <c r="E66" s="59"/>
      <c r="F66" s="25" t="s">
        <v>85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149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150</v>
      </c>
      <c r="B68" s="91">
        <v>5.3100000000000001E-2</v>
      </c>
      <c r="C68" s="51">
        <v>10</v>
      </c>
      <c r="D68" s="54"/>
      <c r="E68" s="59"/>
      <c r="F68" s="25"/>
      <c r="G68" s="57"/>
      <c r="H68" s="58"/>
      <c r="I68" s="54"/>
    </row>
    <row r="69" spans="1:10" x14ac:dyDescent="0.25">
      <c r="A69" s="25" t="s">
        <v>145</v>
      </c>
      <c r="B69" s="30">
        <v>0.28999999999999998</v>
      </c>
      <c r="C69" s="51"/>
      <c r="D69" s="54">
        <f t="shared" si="2"/>
        <v>0</v>
      </c>
      <c r="E69" s="59"/>
      <c r="F69" s="88" t="s">
        <v>86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87</v>
      </c>
      <c r="B70" s="30">
        <v>2.4</v>
      </c>
      <c r="C70" s="51"/>
      <c r="D70" s="54">
        <f t="shared" si="2"/>
        <v>0</v>
      </c>
      <c r="E70" s="59"/>
      <c r="F70" s="25" t="s">
        <v>88</v>
      </c>
      <c r="G70" s="57">
        <v>0.85</v>
      </c>
      <c r="H70" s="54">
        <v>7</v>
      </c>
      <c r="I70" s="54">
        <f t="shared" si="3"/>
        <v>5.95</v>
      </c>
    </row>
    <row r="71" spans="1:10" x14ac:dyDescent="0.25">
      <c r="A71" s="88" t="s">
        <v>89</v>
      </c>
      <c r="B71" s="89">
        <v>8.8499999999999995E-2</v>
      </c>
      <c r="C71" s="51"/>
      <c r="D71" s="54">
        <f t="shared" si="2"/>
        <v>0</v>
      </c>
      <c r="E71" s="59"/>
      <c r="F71" s="88" t="s">
        <v>90</v>
      </c>
      <c r="G71" s="94">
        <v>8.81</v>
      </c>
      <c r="H71" s="54">
        <v>2</v>
      </c>
      <c r="I71" s="54">
        <f t="shared" si="3"/>
        <v>17.62</v>
      </c>
    </row>
    <row r="72" spans="1:10" x14ac:dyDescent="0.25">
      <c r="A72" s="25" t="s">
        <v>91</v>
      </c>
      <c r="B72" s="30">
        <v>0.18</v>
      </c>
      <c r="C72" s="51"/>
      <c r="D72" s="54">
        <f t="shared" si="2"/>
        <v>0</v>
      </c>
      <c r="E72" s="59"/>
      <c r="F72" s="25" t="s">
        <v>92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93</v>
      </c>
      <c r="B73" s="89">
        <v>0.13270000000000001</v>
      </c>
      <c r="C73" s="51">
        <v>20</v>
      </c>
      <c r="D73" s="54">
        <f t="shared" si="2"/>
        <v>2.6540000000000004</v>
      </c>
      <c r="E73" s="59"/>
      <c r="F73" s="88" t="s">
        <v>94</v>
      </c>
      <c r="G73" s="94">
        <v>1.1504000000000001</v>
      </c>
      <c r="H73" s="58">
        <v>2</v>
      </c>
      <c r="I73" s="54">
        <f t="shared" si="3"/>
        <v>2.3008000000000002</v>
      </c>
    </row>
    <row r="74" spans="1:10" x14ac:dyDescent="0.25">
      <c r="A74" s="88" t="s">
        <v>146</v>
      </c>
      <c r="B74" s="89">
        <v>6.1899999999999997E-2</v>
      </c>
      <c r="C74" s="51"/>
      <c r="D74" s="54"/>
      <c r="E74" s="59"/>
      <c r="F74" s="88" t="s">
        <v>153</v>
      </c>
      <c r="G74" s="94">
        <v>11.327400000000001</v>
      </c>
      <c r="H74" s="58">
        <v>2</v>
      </c>
      <c r="I74" s="54">
        <f t="shared" si="3"/>
        <v>22.654800000000002</v>
      </c>
    </row>
    <row r="75" spans="1:10" x14ac:dyDescent="0.25">
      <c r="A75" s="88"/>
      <c r="B75" s="89"/>
      <c r="C75" s="51"/>
      <c r="D75" s="54"/>
      <c r="E75" s="59"/>
      <c r="F75" s="88" t="s">
        <v>154</v>
      </c>
      <c r="G75" s="94">
        <v>10.575200000000001</v>
      </c>
      <c r="H75" s="58"/>
      <c r="I75" s="54"/>
    </row>
    <row r="76" spans="1:10" x14ac:dyDescent="0.25">
      <c r="A76" s="25" t="s">
        <v>131</v>
      </c>
      <c r="B76" s="30">
        <v>0.2</v>
      </c>
      <c r="C76" s="51"/>
      <c r="D76" s="54">
        <f t="shared" si="2"/>
        <v>0</v>
      </c>
      <c r="E76" s="59"/>
      <c r="F76" s="25" t="s">
        <v>132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95</v>
      </c>
      <c r="B77" s="30">
        <v>0.75</v>
      </c>
      <c r="C77" s="51">
        <v>5</v>
      </c>
      <c r="D77" s="54">
        <f t="shared" si="2"/>
        <v>3.75</v>
      </c>
      <c r="E77" s="25"/>
      <c r="F77" s="25" t="s">
        <v>96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97</v>
      </c>
      <c r="B78" s="30">
        <v>0.15</v>
      </c>
      <c r="C78" s="51">
        <v>1</v>
      </c>
      <c r="D78" s="54">
        <f t="shared" si="2"/>
        <v>0.15</v>
      </c>
      <c r="E78" s="25"/>
      <c r="F78" s="45" t="s">
        <v>98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164</v>
      </c>
      <c r="B79" s="89">
        <v>2.5663999999999998</v>
      </c>
      <c r="C79" s="61">
        <v>2</v>
      </c>
      <c r="D79" s="58">
        <f t="shared" si="2"/>
        <v>5.1327999999999996</v>
      </c>
      <c r="E79" s="25"/>
      <c r="F79" s="25" t="s">
        <v>99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100</v>
      </c>
      <c r="B80" s="30">
        <v>21.95</v>
      </c>
      <c r="C80" s="51"/>
      <c r="D80" s="54">
        <f t="shared" si="2"/>
        <v>0</v>
      </c>
      <c r="E80" s="25"/>
      <c r="F80" s="25" t="s">
        <v>101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102</v>
      </c>
      <c r="B81" s="30">
        <v>2.15</v>
      </c>
      <c r="C81" s="51"/>
      <c r="D81" s="54">
        <f t="shared" si="2"/>
        <v>0</v>
      </c>
      <c r="E81" s="25"/>
      <c r="F81" s="25" t="s">
        <v>103</v>
      </c>
      <c r="G81" s="57">
        <v>1.85</v>
      </c>
      <c r="H81" s="58">
        <v>1</v>
      </c>
      <c r="I81" s="54">
        <f t="shared" si="3"/>
        <v>1.85</v>
      </c>
    </row>
    <row r="82" spans="1:9" x14ac:dyDescent="0.25">
      <c r="A82" s="25" t="s">
        <v>104</v>
      </c>
      <c r="B82" s="30">
        <v>3</v>
      </c>
      <c r="C82" s="51">
        <v>6</v>
      </c>
      <c r="D82" s="54">
        <f t="shared" si="2"/>
        <v>18</v>
      </c>
      <c r="E82" s="25"/>
      <c r="F82" s="25" t="s">
        <v>105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165</v>
      </c>
      <c r="B83" s="37">
        <v>2.35</v>
      </c>
      <c r="C83" s="61">
        <v>3</v>
      </c>
      <c r="D83" s="58">
        <f t="shared" si="2"/>
        <v>7.0500000000000007</v>
      </c>
      <c r="E83" s="25"/>
      <c r="F83" s="25" t="s">
        <v>106</v>
      </c>
      <c r="G83" s="57">
        <v>0.1</v>
      </c>
      <c r="H83" s="58">
        <v>15</v>
      </c>
      <c r="I83" s="54">
        <f t="shared" si="3"/>
        <v>1.5</v>
      </c>
    </row>
    <row r="84" spans="1:9" x14ac:dyDescent="0.25">
      <c r="A84" s="25" t="s">
        <v>166</v>
      </c>
      <c r="B84" s="30">
        <v>1</v>
      </c>
      <c r="C84" s="51">
        <v>16</v>
      </c>
      <c r="D84" s="54">
        <f t="shared" si="2"/>
        <v>16</v>
      </c>
      <c r="E84" s="25"/>
      <c r="F84" s="25" t="s">
        <v>107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152</v>
      </c>
      <c r="B85" s="89">
        <v>1.7257</v>
      </c>
      <c r="C85" s="51"/>
      <c r="D85" s="62">
        <f t="shared" si="2"/>
        <v>0</v>
      </c>
      <c r="E85" s="25"/>
      <c r="F85" s="25" t="s">
        <v>167</v>
      </c>
      <c r="G85" s="57">
        <v>2</v>
      </c>
      <c r="H85" s="58">
        <v>1</v>
      </c>
      <c r="I85" s="62"/>
    </row>
    <row r="86" spans="1:9" x14ac:dyDescent="0.25">
      <c r="A86" s="25"/>
      <c r="B86" s="30"/>
      <c r="C86" s="51"/>
      <c r="D86" s="62"/>
      <c r="E86" s="25"/>
      <c r="F86" s="88" t="s">
        <v>133</v>
      </c>
      <c r="G86" s="94">
        <v>8.59</v>
      </c>
      <c r="H86" s="58">
        <v>1</v>
      </c>
      <c r="I86" s="62">
        <f t="shared" si="3"/>
        <v>8.59</v>
      </c>
    </row>
    <row r="87" spans="1:9" x14ac:dyDescent="0.25">
      <c r="A87" s="25"/>
      <c r="B87" s="30"/>
      <c r="C87" s="51"/>
      <c r="D87" s="62"/>
      <c r="E87" s="25"/>
      <c r="F87" s="45" t="s">
        <v>168</v>
      </c>
      <c r="G87" s="60">
        <v>2</v>
      </c>
      <c r="H87" s="58">
        <v>2</v>
      </c>
      <c r="I87" s="62">
        <f t="shared" si="3"/>
        <v>4</v>
      </c>
    </row>
    <row r="88" spans="1:9" ht="15.75" thickBot="1" x14ac:dyDescent="0.3">
      <c r="A88" s="25" t="s">
        <v>108</v>
      </c>
      <c r="B88" s="30">
        <v>1</v>
      </c>
      <c r="C88" s="51"/>
      <c r="D88" s="62">
        <f t="shared" si="2"/>
        <v>0</v>
      </c>
      <c r="E88" s="25"/>
      <c r="F88" s="25" t="s">
        <v>109</v>
      </c>
      <c r="G88" s="57">
        <v>45.95</v>
      </c>
      <c r="H88" s="58"/>
      <c r="I88" s="62">
        <f t="shared" si="3"/>
        <v>0</v>
      </c>
    </row>
    <row r="89" spans="1:9" ht="19.5" thickBot="1" x14ac:dyDescent="0.35">
      <c r="A89" s="42" t="s">
        <v>69</v>
      </c>
      <c r="B89" s="49"/>
      <c r="C89" s="28"/>
      <c r="D89" s="44">
        <f>SUM(D60:D88)*1.13</f>
        <v>71.937607999999983</v>
      </c>
      <c r="E89" s="14"/>
      <c r="F89" s="42" t="s">
        <v>69</v>
      </c>
      <c r="G89" s="14"/>
      <c r="H89" s="14"/>
      <c r="I89" s="63">
        <f>SUM(I60:I88)*1.13</f>
        <v>96.786307999999991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110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4" t="s">
        <v>111</v>
      </c>
      <c r="B95" s="65"/>
      <c r="C95" s="66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112</v>
      </c>
      <c r="B96" s="68"/>
      <c r="C96" s="69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7" t="s">
        <v>113</v>
      </c>
      <c r="B97" s="68"/>
      <c r="C97" s="70">
        <f>C95*C96</f>
        <v>0</v>
      </c>
    </row>
    <row r="98" spans="1:3" ht="15.75" hidden="1" thickBot="1" x14ac:dyDescent="0.3">
      <c r="A98" s="1" t="s">
        <v>114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111</v>
      </c>
      <c r="B101" s="65"/>
      <c r="C101" s="66">
        <v>1617</v>
      </c>
    </row>
    <row r="102" spans="1:3" hidden="1" x14ac:dyDescent="0.25">
      <c r="A102" s="67" t="s">
        <v>115</v>
      </c>
      <c r="B102" s="68"/>
      <c r="C102" s="69">
        <v>0</v>
      </c>
    </row>
    <row r="103" spans="1:3" hidden="1" x14ac:dyDescent="0.25">
      <c r="A103" s="67" t="s">
        <v>113</v>
      </c>
      <c r="B103" s="68"/>
      <c r="C103" s="70">
        <f>C101*C102</f>
        <v>0</v>
      </c>
    </row>
    <row r="104" spans="1:3" ht="15.75" hidden="1" thickBot="1" x14ac:dyDescent="0.3">
      <c r="A104" s="1" t="s">
        <v>114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0" t="s">
        <v>116</v>
      </c>
      <c r="B107" s="121"/>
      <c r="C107" s="122"/>
    </row>
    <row r="108" spans="1:3" hidden="1" x14ac:dyDescent="0.25">
      <c r="A108" s="64" t="s">
        <v>117</v>
      </c>
      <c r="B108" s="65"/>
      <c r="C108" s="66">
        <v>1617</v>
      </c>
    </row>
    <row r="109" spans="1:3" hidden="1" x14ac:dyDescent="0.25">
      <c r="A109" s="67" t="s">
        <v>118</v>
      </c>
      <c r="B109" s="68"/>
      <c r="C109" s="69">
        <v>0</v>
      </c>
    </row>
    <row r="110" spans="1:3" hidden="1" x14ac:dyDescent="0.25">
      <c r="A110" s="67" t="s">
        <v>113</v>
      </c>
      <c r="B110" s="68"/>
      <c r="C110" s="70">
        <f>C108*C109</f>
        <v>0</v>
      </c>
    </row>
    <row r="111" spans="1:3" ht="15.75" hidden="1" thickBot="1" x14ac:dyDescent="0.3">
      <c r="A111" s="1" t="s">
        <v>114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3" t="s">
        <v>119</v>
      </c>
      <c r="B114" s="124"/>
      <c r="C114" s="125"/>
    </row>
    <row r="115" spans="1:7" ht="15.75" hidden="1" x14ac:dyDescent="0.25">
      <c r="A115" s="73" t="s">
        <v>120</v>
      </c>
      <c r="B115" s="74"/>
      <c r="C115" s="75">
        <v>0</v>
      </c>
    </row>
    <row r="116" spans="1:7" ht="15.75" hidden="1" x14ac:dyDescent="0.25">
      <c r="A116" s="73" t="s">
        <v>121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23" t="s">
        <v>119</v>
      </c>
      <c r="B120" s="124"/>
      <c r="C120" s="125"/>
    </row>
    <row r="121" spans="1:7" ht="15.75" hidden="1" x14ac:dyDescent="0.25">
      <c r="A121" s="73" t="s">
        <v>120</v>
      </c>
      <c r="B121" s="74"/>
      <c r="C121" s="75">
        <v>0</v>
      </c>
    </row>
    <row r="122" spans="1:7" ht="15.75" hidden="1" x14ac:dyDescent="0.25">
      <c r="A122" s="81" t="s">
        <v>122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23" t="s">
        <v>123</v>
      </c>
      <c r="B125" s="124"/>
      <c r="C125" s="125"/>
      <c r="D125" s="123" t="s">
        <v>158</v>
      </c>
      <c r="E125" s="124"/>
      <c r="F125" s="124"/>
      <c r="G125" s="125"/>
    </row>
    <row r="126" spans="1:7" ht="15.75" x14ac:dyDescent="0.25">
      <c r="A126" s="82" t="s">
        <v>124</v>
      </c>
      <c r="B126" s="74">
        <v>0</v>
      </c>
      <c r="C126" s="83">
        <f>D56</f>
        <v>141.34039999999999</v>
      </c>
      <c r="D126" s="84"/>
      <c r="E126" s="85"/>
      <c r="F126" s="85"/>
      <c r="G126" s="66">
        <f>C126*1.1</f>
        <v>155.47443999999999</v>
      </c>
    </row>
    <row r="127" spans="1:7" ht="15.75" x14ac:dyDescent="0.25">
      <c r="A127" s="82" t="s">
        <v>125</v>
      </c>
      <c r="B127" s="74">
        <v>0</v>
      </c>
      <c r="C127" s="83">
        <f>D89</f>
        <v>71.937607999999983</v>
      </c>
      <c r="D127" s="86"/>
      <c r="E127" s="5"/>
      <c r="F127" s="5"/>
      <c r="G127" s="87">
        <f>C127*1.1</f>
        <v>79.13136879999999</v>
      </c>
    </row>
    <row r="128" spans="1:7" ht="15.75" x14ac:dyDescent="0.25">
      <c r="A128" s="82" t="s">
        <v>126</v>
      </c>
      <c r="B128" s="74">
        <v>0</v>
      </c>
      <c r="C128" s="83">
        <f>I89</f>
        <v>96.786307999999991</v>
      </c>
      <c r="D128" s="86"/>
      <c r="E128" s="5"/>
      <c r="F128" s="5"/>
      <c r="G128" s="87">
        <f>C128*1.1</f>
        <v>106.4649388</v>
      </c>
    </row>
    <row r="129" spans="1:8" ht="15.75" x14ac:dyDescent="0.25">
      <c r="A129" s="82" t="s">
        <v>127</v>
      </c>
      <c r="B129" s="74">
        <v>0</v>
      </c>
      <c r="C129" s="83">
        <f>I45</f>
        <v>0</v>
      </c>
      <c r="D129" s="86"/>
      <c r="E129" s="5"/>
      <c r="F129" s="5"/>
      <c r="G129" s="87">
        <f>C129*1.1</f>
        <v>0</v>
      </c>
      <c r="H129" s="2">
        <f>G126+G127+G128+G131</f>
        <v>346.0707476</v>
      </c>
    </row>
    <row r="130" spans="1:8" ht="15.75" x14ac:dyDescent="0.25">
      <c r="A130" s="82" t="s">
        <v>128</v>
      </c>
      <c r="B130" s="74">
        <v>0</v>
      </c>
      <c r="C130" s="83">
        <v>36</v>
      </c>
      <c r="D130" s="86"/>
      <c r="E130" s="5"/>
      <c r="F130" s="5"/>
      <c r="G130" s="87">
        <v>125</v>
      </c>
    </row>
    <row r="131" spans="1:8" ht="16.5" thickBot="1" x14ac:dyDescent="0.3">
      <c r="A131" s="82" t="s">
        <v>157</v>
      </c>
      <c r="B131" s="74">
        <v>0</v>
      </c>
      <c r="C131" s="83">
        <v>5</v>
      </c>
      <c r="D131" s="86"/>
      <c r="E131" s="5"/>
      <c r="F131" s="5"/>
      <c r="G131" s="87">
        <f>C131</f>
        <v>5</v>
      </c>
    </row>
    <row r="132" spans="1:8" ht="16.5" thickBot="1" x14ac:dyDescent="0.3">
      <c r="A132" s="112" t="s">
        <v>129</v>
      </c>
      <c r="B132" s="110">
        <f>SUM(B126:B131)</f>
        <v>0</v>
      </c>
      <c r="C132" s="113">
        <f>SUM(C126:C131)</f>
        <v>351.06431599999996</v>
      </c>
      <c r="D132" s="111"/>
      <c r="E132" s="114"/>
      <c r="F132" s="114"/>
      <c r="G132" s="115">
        <f>SUM(G126:G131)</f>
        <v>471.0707476</v>
      </c>
    </row>
    <row r="134" spans="1:8" x14ac:dyDescent="0.25">
      <c r="G134" s="2"/>
    </row>
    <row r="136" spans="1:8" x14ac:dyDescent="0.25">
      <c r="G136" s="2"/>
    </row>
    <row r="137" spans="1:8" x14ac:dyDescent="0.25">
      <c r="G137" s="3"/>
    </row>
    <row r="138" spans="1:8" x14ac:dyDescent="0.25">
      <c r="G138" s="2"/>
    </row>
    <row r="139" spans="1:8" x14ac:dyDescent="0.25">
      <c r="G139" s="3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4</v>
      </c>
      <c r="C6" s="97" t="s">
        <v>3</v>
      </c>
      <c r="D6" s="96" t="s">
        <v>2</v>
      </c>
      <c r="E6" s="98" t="s">
        <v>1</v>
      </c>
    </row>
    <row r="7" spans="2:14" x14ac:dyDescent="0.25">
      <c r="B7" s="108">
        <v>2</v>
      </c>
      <c r="C7" s="116" t="s">
        <v>172</v>
      </c>
      <c r="D7" s="117">
        <f>D8+D9</f>
        <v>496.07</v>
      </c>
      <c r="E7" s="118">
        <f>D7*B7</f>
        <v>992.14</v>
      </c>
    </row>
    <row r="8" spans="2:14" x14ac:dyDescent="0.25">
      <c r="B8" s="101"/>
      <c r="C8" s="102" t="s">
        <v>155</v>
      </c>
      <c r="D8" s="99">
        <v>346.07</v>
      </c>
      <c r="E8" s="109"/>
    </row>
    <row r="9" spans="2:14" x14ac:dyDescent="0.25">
      <c r="B9" s="101"/>
      <c r="C9" s="102" t="s">
        <v>156</v>
      </c>
      <c r="D9" s="99">
        <v>150</v>
      </c>
      <c r="E9" s="109"/>
    </row>
    <row r="10" spans="2:14" x14ac:dyDescent="0.25">
      <c r="B10" s="101"/>
      <c r="C10" s="102" t="s">
        <v>169</v>
      </c>
      <c r="D10" s="99"/>
      <c r="E10" s="109"/>
    </row>
    <row r="11" spans="2:14" x14ac:dyDescent="0.25">
      <c r="B11" s="101"/>
      <c r="C11" s="103" t="s">
        <v>170</v>
      </c>
      <c r="D11" s="99"/>
      <c r="E11" s="100"/>
    </row>
    <row r="12" spans="2:14" x14ac:dyDescent="0.25">
      <c r="B12" s="104"/>
      <c r="C12" s="105" t="s">
        <v>171</v>
      </c>
      <c r="D12" s="106"/>
      <c r="E12" s="106"/>
    </row>
    <row r="13" spans="2:14" x14ac:dyDescent="0.25">
      <c r="B13" s="107"/>
      <c r="C13" s="107"/>
      <c r="D13" s="126" t="s">
        <v>0</v>
      </c>
      <c r="E13" s="127">
        <f>SUM(E7:E12)</f>
        <v>992.14</v>
      </c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2021-05-12T15:56:01Z</dcterms:modified>
</cp:coreProperties>
</file>