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09-2-generaldeequipo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7" i="5" l="1"/>
  <c r="B118" i="5"/>
  <c r="G115" i="5"/>
  <c r="C109" i="5" l="1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D12" i="5"/>
  <c r="D49" i="5" l="1"/>
  <c r="C112" i="5" s="1"/>
  <c r="F113" i="5"/>
  <c r="G113" i="5"/>
  <c r="F114" i="5"/>
  <c r="G114" i="5" s="1"/>
  <c r="E7" i="3"/>
  <c r="E13" i="3" s="1"/>
  <c r="F112" i="5" l="1"/>
  <c r="G112" i="5" s="1"/>
  <c r="G118" i="5" s="1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<sst xmlns="http://schemas.openxmlformats.org/spreadsheetml/2006/main" count="181" uniqueCount="155">
  <si>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</si>
  <si>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</si>
  <si>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</si>
  <si>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</si>
  <si>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</si>
  <si>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</si>
  <si>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</si>
  <si>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</si>
  <si>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</si>
  <si>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</si>
  <si>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</si>
  <si>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</si>
  <si>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</si>
  <si>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</si>
  <si>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</si>
  <si>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</si>
  <si>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</si>
  <si>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</si>
  <si>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</si>
  <si>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</si>
  <si>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</si>
  <si>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</si>
  <si>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</si>
  <si>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</si>
  <si>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</si>
  <si>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</si>
  <si>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</si>
  <si>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</si>
  <si>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</si>
  <si>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</si>
  <si>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</si>
  <si>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</si>
  <si>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</si>
  <si>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</si>
  <si>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</si>
  <si>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</si>
  <si>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</si>
  <si>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</si>
  <si>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</si>
  <si>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</si>
  <si>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</si>
  <si>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</si>
  <si>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</si>
  <si>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</si>
  <si>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</si>
  <si>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</si>
  <si>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</si>
  <si>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</si>
  <si>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</si>
  <si>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</si>
  <si>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</si>
  <si>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</si>
  <si>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</si>
  <si>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</si>
  <si>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</si>
  <si>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</si>
  <si>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</si>
  <si>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</si>
  <si>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</si>
  <si>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</si>
  <si>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</si>
  <si>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</si>
  <si>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</si>
  <si>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</si>
  <si>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</si>
  <si>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</si>
  <si>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</si>
  <si>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</si>
  <si>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</si>
  <si>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</si>
  <si>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</si>
  <si>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</si>
  <si>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</si>
  <si>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</si>
  <si>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</si>
  <si>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</si>
  <si>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</si>
  <si>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</si>
  <si>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</si>
  <si>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</si>
  <si>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</si>
  <si>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</si>
  <si>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</si>
  <si>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</si>
  <si>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</si>
  <si>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</si>
  <si>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</si>
  <si>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</si>
  <si>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</si>
  <si>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</si>
  <si>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</si>
  <si>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</si>
  <si>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</si>
  <si>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</si>
  <si>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</si>
  <si>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</si>
  <si>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</si>
  <si>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</si>
  <si>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</si>
  <si>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</si>
  <si>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</si>
  <si>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</si>
  <si>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</si>
  <si>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</si>
  <si>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</si>
  <si>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</si>
  <si>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</si>
  <si>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</si>
  <si>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</si>
  <si>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</si>
  <si>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</si>
  <si>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</si>
  <si>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</si>
  <si>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</si>
  <si>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</si>
  <si>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</si>
  <si>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</si>
  <si>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</si>
  <si>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</si>
  <si>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</si>
  <si>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</si>
  <si>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</si>
  <si>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</si>
  <si>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</si>
  <si>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</si>
  <si>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</si>
  <si>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</si>
  <si>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</si>
  <si>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</si>
  <si>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</si>
  <si>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</si>
  <si>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</si>
  <si>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</si>
  <si>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</si>
  <si>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</si>
  <si>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</si>
  <si>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</si>
  <si>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</si>
  <si>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</si>
  <si>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</si>
  <si>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</si>
  <si>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</si>
  <si>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</si>
  <si>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</si>
  <si>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</si>
  <si>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</si>
  <si>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</si>
  <si>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</si>
  <si>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Suministro e instalación de filtro, visor y válvula, carga completa de gas R-22</t>
  </si>
  <si>
    <t>GASOLINA</t>
  </si>
  <si>
    <t xml:space="preserve">Mano de Obra </t>
  </si>
  <si>
    <t>Motor condensador y motor de turbina en evaporador</t>
  </si>
  <si>
    <t xml:space="preserve">Recarga de gas </t>
  </si>
  <si>
    <r>
      <rPr>
        <b/>
        <sz val="10"/>
        <color theme="1"/>
        <rFont val="Calibri"/>
        <family val="2"/>
        <scheme val="minor"/>
      </rPr>
      <t>Ubicación:</t>
    </r>
    <r>
      <rPr>
        <sz val="10"/>
        <color theme="1"/>
        <rFont val="Calibri"/>
        <family val="2"/>
        <scheme val="minor"/>
      </rPr>
      <t xml:space="preserve"> Sala 2 </t>
    </r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</si>
  <si>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 Split marca Unitech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</si>
</sst>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4" fontId="6" fillId="0" borderId="4" xfId="1" applyFont="1" applyBorder="1"/>
    <xf numFmtId="44" fontId="6" fillId="0" borderId="4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16</xdr:row>
      <xdr:rowOff>161925</xdr:rowOff>
    </xdr:from>
    <xdr:to>
      <xdr:col>14</xdr:col>
      <xdr:colOff>46775</xdr:colOff>
      <xdr:row>28</xdr:row>
      <xdr:rowOff>66401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2325" y="3209925"/>
          <a:ext cx="6800000" cy="2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1" activePane="bottomLeft" state="frozen"/>
      <selection pane="bottomLeft" activeCell="G115" sqref="G115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15" t="s">
        <v>8</v>
      </c>
      <c r="B3" s="115"/>
      <c r="C3" s="115"/>
      <c r="D3" s="115"/>
      <c r="E3" s="115"/>
      <c r="F3" s="115"/>
      <c r="G3" s="13"/>
      <c r="H3" s="13"/>
    </row>
    <row r="4" spans="1:10" ht="17.25" x14ac:dyDescent="0.25">
      <c r="A4" s="115"/>
      <c r="B4" s="115"/>
      <c r="C4" s="115"/>
      <c r="D4" s="115"/>
      <c r="E4" s="115"/>
      <c r="F4" s="115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>
        <v>2</v>
      </c>
      <c r="D42" s="34">
        <f t="shared" si="0"/>
        <v>31.08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31.08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0</v>
      </c>
      <c r="E75" s="15"/>
      <c r="F75" s="44" t="s">
        <v>75</v>
      </c>
      <c r="G75" s="15"/>
      <c r="H75" s="15"/>
      <c r="I75" s="66">
        <f>SUM(I53:I74)</f>
        <v>0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133</v>
      </c>
      <c r="B93" s="117"/>
      <c r="C93" s="118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136</v>
      </c>
      <c r="B100" s="120"/>
      <c r="C100" s="121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19" t="s">
        <v>136</v>
      </c>
      <c r="B106" s="120"/>
      <c r="C106" s="121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19" t="s">
        <v>140</v>
      </c>
      <c r="B111" s="120"/>
      <c r="C111" s="121"/>
      <c r="D111" s="119" t="s">
        <v>141</v>
      </c>
      <c r="E111" s="120"/>
      <c r="F111" s="120"/>
      <c r="G111" s="121"/>
    </row>
    <row r="112" spans="1:7" ht="15.75" x14ac:dyDescent="0.25">
      <c r="A112" s="85" t="s">
        <v>142</v>
      </c>
      <c r="B112" s="77">
        <v>0</v>
      </c>
      <c r="C112" s="86">
        <f>I31+D49</f>
        <v>31.08</v>
      </c>
      <c r="D112" s="87">
        <v>0.1</v>
      </c>
      <c r="E112" s="88"/>
      <c r="F112" s="88">
        <f>C112*D112</f>
        <v>3.1080000000000001</v>
      </c>
      <c r="G112" s="69">
        <f>C112+F112</f>
        <v>34.187999999999995</v>
      </c>
    </row>
    <row r="113" spans="1:7" ht="15.75" x14ac:dyDescent="0.25">
      <c r="A113" s="85" t="s">
        <v>143</v>
      </c>
      <c r="B113" s="77">
        <v>0</v>
      </c>
      <c r="C113" s="86">
        <f>D75</f>
        <v>0</v>
      </c>
      <c r="D113" s="89">
        <v>0.1</v>
      </c>
      <c r="E113" s="6"/>
      <c r="F113" s="6">
        <f>C113*D113</f>
        <v>0</v>
      </c>
      <c r="G113" s="90">
        <f>C113+F113</f>
        <v>0</v>
      </c>
    </row>
    <row r="114" spans="1:7" ht="15.75" x14ac:dyDescent="0.25">
      <c r="A114" s="85" t="s">
        <v>144</v>
      </c>
      <c r="B114" s="77">
        <v>0</v>
      </c>
      <c r="C114" s="86">
        <f>I75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145</v>
      </c>
      <c r="B115" s="77">
        <v>0</v>
      </c>
      <c r="C115" s="86">
        <v>168</v>
      </c>
      <c r="D115" s="89">
        <v>0.12</v>
      </c>
      <c r="E115" s="6"/>
      <c r="F115" s="6"/>
      <c r="G115" s="90">
        <f>C115*1.1</f>
        <v>184.8</v>
      </c>
    </row>
    <row r="116" spans="1:7" ht="15.75" x14ac:dyDescent="0.25">
      <c r="A116" s="85" t="s">
        <v>146</v>
      </c>
      <c r="B116" s="77"/>
      <c r="C116" s="86">
        <v>36</v>
      </c>
      <c r="D116" s="89">
        <v>0</v>
      </c>
      <c r="E116" s="6"/>
      <c r="F116" s="6"/>
      <c r="G116" s="90">
        <v>125</v>
      </c>
    </row>
    <row r="117" spans="1:7" ht="15.75" x14ac:dyDescent="0.25">
      <c r="A117" s="85" t="s">
        <v>149</v>
      </c>
      <c r="B117" s="77">
        <v>5</v>
      </c>
      <c r="C117" s="86">
        <v>0</v>
      </c>
      <c r="D117" s="89"/>
      <c r="E117" s="6"/>
      <c r="F117" s="6"/>
      <c r="G117" s="90">
        <f>B117</f>
        <v>5</v>
      </c>
    </row>
    <row r="118" spans="1:7" ht="16.5" thickBot="1" x14ac:dyDescent="0.3">
      <c r="A118" s="91" t="s">
        <v>147</v>
      </c>
      <c r="B118" s="92">
        <f>SUM(B112:B117)</f>
        <v>5</v>
      </c>
      <c r="C118" s="93"/>
      <c r="D118" s="94"/>
      <c r="E118" s="95"/>
      <c r="F118" s="95"/>
      <c r="G118" s="2">
        <f>SUM(G112:G117)</f>
        <v>348.988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3" max="3" width="60.85546875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8" t="s">
        <v>4</v>
      </c>
      <c r="E6" s="99" t="s">
        <v>3</v>
      </c>
    </row>
    <row r="7" spans="2:14" x14ac:dyDescent="0.25">
      <c r="B7" s="100">
        <v>1</v>
      </c>
      <c r="C7" s="101" t="s">
        <v>148</v>
      </c>
      <c r="D7" s="102">
        <v>344.8</v>
      </c>
      <c r="E7" s="103">
        <f>D7*B7</f>
        <v>344.8</v>
      </c>
    </row>
    <row r="8" spans="2:14" x14ac:dyDescent="0.25">
      <c r="B8" s="104"/>
      <c r="C8" s="105" t="s">
        <v>151</v>
      </c>
      <c r="D8" s="102"/>
      <c r="E8" s="103"/>
    </row>
    <row r="9" spans="2:14" x14ac:dyDescent="0.25">
      <c r="B9" s="104"/>
      <c r="C9" s="105" t="s">
        <v>150</v>
      </c>
      <c r="D9" s="102"/>
      <c r="E9" s="103"/>
    </row>
    <row r="10" spans="2:14" x14ac:dyDescent="0.25">
      <c r="B10" s="104"/>
      <c r="C10" s="105" t="s">
        <v>152</v>
      </c>
      <c r="D10" s="102"/>
      <c r="E10" s="103"/>
    </row>
    <row r="11" spans="2:14" x14ac:dyDescent="0.25">
      <c r="B11" s="104"/>
      <c r="C11" s="105" t="s">
        <v>154</v>
      </c>
      <c r="D11" s="102"/>
      <c r="E11" s="103"/>
    </row>
    <row r="12" spans="2:14" x14ac:dyDescent="0.25">
      <c r="B12" s="113"/>
      <c r="C12" s="114" t="s">
        <v>153</v>
      </c>
      <c r="D12" s="122"/>
      <c r="E12" s="123"/>
    </row>
    <row r="13" spans="2:14" x14ac:dyDescent="0.25">
      <c r="B13" s="106"/>
      <c r="C13" s="106"/>
      <c r="D13" s="107" t="s">
        <v>2</v>
      </c>
      <c r="E13" s="108">
        <f>SUM(E7:E12)</f>
        <v>344.8</v>
      </c>
    </row>
    <row r="14" spans="2:14" x14ac:dyDescent="0.25">
      <c r="B14" s="106"/>
      <c r="C14" s="109"/>
      <c r="D14" s="110" t="s">
        <v>1</v>
      </c>
      <c r="E14" s="110">
        <f>E13*0.13</f>
        <v>44.824000000000005</v>
      </c>
    </row>
    <row r="15" spans="2:14" x14ac:dyDescent="0.25">
      <c r="B15" s="106"/>
      <c r="C15" s="106"/>
      <c r="D15" s="111" t="s">
        <v>0</v>
      </c>
      <c r="E15" s="112">
        <f>SUM(E13:E14)</f>
        <v>389.62400000000002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2021-04-13T22:09:29Z</dcterms:modified>
</cp:coreProperties>
</file>