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4-09-2-generaldeequipos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7" i="5" l="1"/>
  <c r="B118" i="5"/>
  <c r="G115" i="5"/>
  <c r="C109" i="5" l="1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D12" i="5"/>
  <c r="D49" i="5" l="1"/>
  <c r="C112" i="5" s="1"/>
  <c r="F113" i="5"/>
  <c r="G113" i="5"/>
  <c r="F114" i="5"/>
  <c r="G114" i="5" s="1"/>
  <c r="E7" i="3"/>
  <c r="E13" i="3" s="1"/>
  <c r="F112" i="5" l="1"/>
  <c r="G112" i="5" s="1"/>
  <c r="G118" i="5" s="1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<sst xmlns="http://schemas.openxmlformats.org/spreadsheetml/2006/main" count="181" uniqueCount="155">
  <si>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</si>
  <si>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</si>
  <si>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</si>
  <si>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</si>
  <si>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</si>
  <si>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</si>
  <si>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</si>
  <si>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</si>
  <si>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</si>
  <si>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</si>
  <si>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</si>
  <si>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</si>
  <si>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</si>
  <si>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</si>
  <si>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</si>
  <si>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</si>
  <si>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</si>
  <si>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</si>
  <si>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</si>
  <si>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</si>
  <si>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</si>
  <si>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</si>
  <si>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</si>
  <si>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</si>
  <si>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</si>
  <si>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</si>
  <si>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</si>
  <si>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</si>
  <si>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</si>
  <si>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</si>
  <si>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</si>
  <si>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</si>
  <si>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</si>
  <si>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</si>
  <si>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</si>
  <si>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</si>
  <si>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</si>
  <si>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</si>
  <si>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</si>
  <si>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</si>
  <si>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</si>
  <si>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</si>
  <si>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</si>
  <si>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</si>
  <si>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</si>
  <si>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</si>
  <si>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</si>
  <si>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</si>
  <si>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</si>
  <si>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</si>
  <si>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</si>
  <si>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</si>
  <si>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</si>
  <si>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</si>
  <si>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</si>
  <si>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</si>
  <si>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</si>
  <si>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</si>
  <si>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</si>
  <si>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</si>
  <si>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</si>
  <si>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</si>
  <si>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</si>
  <si>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</si>
  <si>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</si>
  <si>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</si>
  <si>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</si>
  <si>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</si>
  <si>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</si>
  <si>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</si>
  <si>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</si>
  <si>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</si>
  <si>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</si>
  <si>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</si>
  <si>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</si>
  <si>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</si>
  <si>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</si>
  <si>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</si>
  <si>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</si>
  <si>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</si>
  <si>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</si>
  <si>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</si>
  <si>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</si>
  <si>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</si>
  <si>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</si>
  <si>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</si>
  <si>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</si>
  <si>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</si>
  <si>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</si>
  <si>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</si>
  <si>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</si>
  <si>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</si>
  <si>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</si>
  <si>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</si>
  <si>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</si>
  <si>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</si>
  <si>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</si>
  <si>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</si>
  <si>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</si>
  <si>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</si>
  <si>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</si>
  <si>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</si>
  <si>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</si>
  <si>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</si>
  <si>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</si>
  <si>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</si>
  <si>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</si>
  <si>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</si>
  <si>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</si>
  <si>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</si>
  <si>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</si>
  <si>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</si>
  <si>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</si>
  <si>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</si>
  <si>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</si>
  <si>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</si>
  <si>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</si>
  <si>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</si>
  <si>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</si>
  <si>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</si>
  <si>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</si>
  <si>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</si>
  <si>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</si>
  <si>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</si>
  <si>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</si>
  <si>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</si>
  <si>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</si>
  <si>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</si>
  <si>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</si>
  <si>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</si>
  <si>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</si>
  <si>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</si>
  <si>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</si>
  <si>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</si>
  <si>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</si>
  <si>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</si>
  <si>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</si>
  <si>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</si>
  <si>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</si>
  <si>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</si>
  <si>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</si>
  <si>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</si>
  <si>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</si>
  <si>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</si>
  <si>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</si>
  <si>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</si>
  <si>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</si>
  <si>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</si>
  <si>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Suministro e instalación de filtro, visor y válvula, carga completa de gas R-22</t>
  </si>
  <si>
    <t>GASOLINA</t>
  </si>
  <si>
    <t xml:space="preserve">Mano de Obra </t>
  </si>
  <si>
    <t>Motor condensador y motor de turbina en evaporador</t>
  </si>
  <si>
    <t xml:space="preserve">Recarga de gas </t>
  </si>
  <si>
    <r>
      <rPr>
        <b/>
        <sz val="10"/>
        <color theme="1"/>
        <rFont val="Calibri"/>
        <family val="2"/>
        <scheme val="minor"/>
      </rPr>
      <t>Ubicación:</t>
    </r>
    <r>
      <rPr>
        <sz val="10"/>
        <color theme="1"/>
        <rFont val="Calibri"/>
        <family val="2"/>
        <scheme val="minor"/>
      </rPr>
      <t xml:space="preserve"> Sala 2 </t>
    </r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</si>
  <si>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Mini Split marca Unitech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</si>
</sst>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4" fontId="16" fillId="2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32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44" fontId="6" fillId="0" borderId="4" xfId="1" applyFont="1" applyBorder="1"/>
    <xf numFmtId="44" fontId="6" fillId="0" borderId="4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16</xdr:row>
      <xdr:rowOff>161925</xdr:rowOff>
    </xdr:from>
    <xdr:to>
      <xdr:col>14</xdr:col>
      <xdr:colOff>46775</xdr:colOff>
      <xdr:row>28</xdr:row>
      <xdr:rowOff>66401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2325" y="3209925"/>
          <a:ext cx="6800000" cy="2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1" activePane="bottomLeft" state="frozen"/>
      <selection pane="bottomLeft" activeCell="G115" sqref="G115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15" t="s">
        <v>8</v>
      </c>
      <c r="B3" s="115"/>
      <c r="C3" s="115"/>
      <c r="D3" s="115"/>
      <c r="E3" s="115"/>
      <c r="F3" s="115"/>
      <c r="G3" s="13"/>
      <c r="H3" s="13"/>
    </row>
    <row r="4" spans="1:10" ht="17.25" x14ac:dyDescent="0.25">
      <c r="A4" s="115"/>
      <c r="B4" s="115"/>
      <c r="C4" s="115"/>
      <c r="D4" s="115"/>
      <c r="E4" s="115"/>
      <c r="F4" s="115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/>
      <c r="D31" s="34">
        <f t="shared" si="0"/>
        <v>0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/>
      <c r="D32" s="34">
        <f t="shared" si="0"/>
        <v>0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/>
      <c r="D41" s="34">
        <f t="shared" si="0"/>
        <v>0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>
        <v>2</v>
      </c>
      <c r="D42" s="34">
        <f t="shared" si="0"/>
        <v>31.08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31.08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/>
      <c r="D53" s="54">
        <f>C53*B53</f>
        <v>0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4" si="2">B54*C54</f>
        <v>0</v>
      </c>
      <c r="E54" s="26"/>
      <c r="F54" s="26" t="s">
        <v>86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87</v>
      </c>
      <c r="B55" s="32">
        <v>0.75</v>
      </c>
      <c r="C55" s="53"/>
      <c r="D55" s="56">
        <f t="shared" si="2"/>
        <v>0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/>
      <c r="D56" s="56">
        <f t="shared" si="2"/>
        <v>0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/>
      <c r="D64" s="56">
        <f t="shared" si="2"/>
        <v>0</v>
      </c>
      <c r="E64" s="61"/>
      <c r="F64" s="26" t="s">
        <v>106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125</v>
      </c>
      <c r="B74" s="32">
        <v>1</v>
      </c>
      <c r="C74" s="53"/>
      <c r="D74" s="65">
        <f t="shared" si="2"/>
        <v>0</v>
      </c>
      <c r="E74" s="26"/>
      <c r="F74" s="26" t="s">
        <v>126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75</v>
      </c>
      <c r="B75" s="51"/>
      <c r="C75" s="30"/>
      <c r="D75" s="46">
        <f>SUM(D53:D74)</f>
        <v>0</v>
      </c>
      <c r="E75" s="15"/>
      <c r="F75" s="44" t="s">
        <v>75</v>
      </c>
      <c r="G75" s="15"/>
      <c r="H75" s="15"/>
      <c r="I75" s="66">
        <f>SUM(I53:I74)</f>
        <v>0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127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128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129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130</v>
      </c>
      <c r="B83" s="71"/>
      <c r="C83" s="73">
        <f>C81*C82</f>
        <v>0</v>
      </c>
    </row>
    <row r="84" spans="1:9" ht="15.75" hidden="1" thickBot="1" x14ac:dyDescent="0.3">
      <c r="A84" s="1" t="s">
        <v>131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128</v>
      </c>
      <c r="B87" s="68"/>
      <c r="C87" s="69">
        <v>1617</v>
      </c>
    </row>
    <row r="88" spans="1:9" hidden="1" x14ac:dyDescent="0.25">
      <c r="A88" s="70" t="s">
        <v>132</v>
      </c>
      <c r="B88" s="71"/>
      <c r="C88" s="72">
        <v>0</v>
      </c>
    </row>
    <row r="89" spans="1:9" hidden="1" x14ac:dyDescent="0.25">
      <c r="A89" s="70" t="s">
        <v>130</v>
      </c>
      <c r="B89" s="71"/>
      <c r="C89" s="73">
        <f>C87*C88</f>
        <v>0</v>
      </c>
    </row>
    <row r="90" spans="1:9" ht="15.75" hidden="1" thickBot="1" x14ac:dyDescent="0.3">
      <c r="A90" s="1" t="s">
        <v>131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6" t="s">
        <v>133</v>
      </c>
      <c r="B93" s="117"/>
      <c r="C93" s="118"/>
    </row>
    <row r="94" spans="1:9" hidden="1" x14ac:dyDescent="0.25">
      <c r="A94" s="67" t="s">
        <v>134</v>
      </c>
      <c r="B94" s="68"/>
      <c r="C94" s="69">
        <v>1617</v>
      </c>
    </row>
    <row r="95" spans="1:9" hidden="1" x14ac:dyDescent="0.25">
      <c r="A95" s="70" t="s">
        <v>135</v>
      </c>
      <c r="B95" s="71"/>
      <c r="C95" s="72">
        <v>0</v>
      </c>
    </row>
    <row r="96" spans="1:9" hidden="1" x14ac:dyDescent="0.25">
      <c r="A96" s="70" t="s">
        <v>130</v>
      </c>
      <c r="B96" s="71"/>
      <c r="C96" s="73">
        <f>C94*C95</f>
        <v>0</v>
      </c>
    </row>
    <row r="97" spans="1:7" ht="15.75" hidden="1" thickBot="1" x14ac:dyDescent="0.3">
      <c r="A97" s="1" t="s">
        <v>131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9" t="s">
        <v>136</v>
      </c>
      <c r="B100" s="120"/>
      <c r="C100" s="121"/>
    </row>
    <row r="101" spans="1:7" ht="15.75" hidden="1" x14ac:dyDescent="0.25">
      <c r="A101" s="76" t="s">
        <v>137</v>
      </c>
      <c r="B101" s="77"/>
      <c r="C101" s="78">
        <v>0</v>
      </c>
    </row>
    <row r="102" spans="1:7" ht="15.75" hidden="1" x14ac:dyDescent="0.25">
      <c r="A102" s="76" t="s">
        <v>138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19" t="s">
        <v>136</v>
      </c>
      <c r="B106" s="120"/>
      <c r="C106" s="121"/>
    </row>
    <row r="107" spans="1:7" ht="15.75" hidden="1" x14ac:dyDescent="0.25">
      <c r="A107" s="76" t="s">
        <v>137</v>
      </c>
      <c r="B107" s="77"/>
      <c r="C107" s="78">
        <v>0</v>
      </c>
    </row>
    <row r="108" spans="1:7" ht="15.75" hidden="1" x14ac:dyDescent="0.25">
      <c r="A108" s="84" t="s">
        <v>139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19" t="s">
        <v>140</v>
      </c>
      <c r="B111" s="120"/>
      <c r="C111" s="121"/>
      <c r="D111" s="119" t="s">
        <v>141</v>
      </c>
      <c r="E111" s="120"/>
      <c r="F111" s="120"/>
      <c r="G111" s="121"/>
    </row>
    <row r="112" spans="1:7" ht="15.75" x14ac:dyDescent="0.25">
      <c r="A112" s="85" t="s">
        <v>142</v>
      </c>
      <c r="B112" s="77">
        <v>0</v>
      </c>
      <c r="C112" s="86">
        <f>I31+D49</f>
        <v>31.08</v>
      </c>
      <c r="D112" s="87">
        <v>0.1</v>
      </c>
      <c r="E112" s="88"/>
      <c r="F112" s="88">
        <f>C112*D112</f>
        <v>3.1080000000000001</v>
      </c>
      <c r="G112" s="69">
        <f>C112+F112</f>
        <v>34.187999999999995</v>
      </c>
    </row>
    <row r="113" spans="1:7" ht="15.75" x14ac:dyDescent="0.25">
      <c r="A113" s="85" t="s">
        <v>143</v>
      </c>
      <c r="B113" s="77">
        <v>0</v>
      </c>
      <c r="C113" s="86">
        <f>D75</f>
        <v>0</v>
      </c>
      <c r="D113" s="89">
        <v>0.1</v>
      </c>
      <c r="E113" s="6"/>
      <c r="F113" s="6">
        <f>C113*D113</f>
        <v>0</v>
      </c>
      <c r="G113" s="90">
        <f>C113+F113</f>
        <v>0</v>
      </c>
    </row>
    <row r="114" spans="1:7" ht="15.75" x14ac:dyDescent="0.25">
      <c r="A114" s="85" t="s">
        <v>144</v>
      </c>
      <c r="B114" s="77">
        <v>0</v>
      </c>
      <c r="C114" s="86">
        <f>I75</f>
        <v>0</v>
      </c>
      <c r="D114" s="89">
        <v>0.1</v>
      </c>
      <c r="E114" s="6"/>
      <c r="F114" s="6">
        <f>C114*D114</f>
        <v>0</v>
      </c>
      <c r="G114" s="90">
        <f>C114+F114</f>
        <v>0</v>
      </c>
    </row>
    <row r="115" spans="1:7" ht="15.75" x14ac:dyDescent="0.25">
      <c r="A115" s="85" t="s">
        <v>145</v>
      </c>
      <c r="B115" s="77">
        <v>0</v>
      </c>
      <c r="C115" s="86">
        <v>168</v>
      </c>
      <c r="D115" s="89">
        <v>0.12</v>
      </c>
      <c r="E115" s="6"/>
      <c r="F115" s="6"/>
      <c r="G115" s="90">
        <f>C115*1.1</f>
        <v>184.8</v>
      </c>
    </row>
    <row r="116" spans="1:7" ht="15.75" x14ac:dyDescent="0.25">
      <c r="A116" s="85" t="s">
        <v>146</v>
      </c>
      <c r="B116" s="77"/>
      <c r="C116" s="86">
        <v>36</v>
      </c>
      <c r="D116" s="89">
        <v>0</v>
      </c>
      <c r="E116" s="6"/>
      <c r="F116" s="6"/>
      <c r="G116" s="90">
        <v>125</v>
      </c>
    </row>
    <row r="117" spans="1:7" ht="15.75" x14ac:dyDescent="0.25">
      <c r="A117" s="85" t="s">
        <v>149</v>
      </c>
      <c r="B117" s="77">
        <v>5</v>
      </c>
      <c r="C117" s="86">
        <v>0</v>
      </c>
      <c r="D117" s="89"/>
      <c r="E117" s="6"/>
      <c r="F117" s="6"/>
      <c r="G117" s="90">
        <f>B117</f>
        <v>5</v>
      </c>
    </row>
    <row r="118" spans="1:7" ht="16.5" thickBot="1" x14ac:dyDescent="0.3">
      <c r="A118" s="91" t="s">
        <v>147</v>
      </c>
      <c r="B118" s="92">
        <f>SUM(B112:B117)</f>
        <v>5</v>
      </c>
      <c r="C118" s="93"/>
      <c r="D118" s="94"/>
      <c r="E118" s="95"/>
      <c r="F118" s="95"/>
      <c r="G118" s="2">
        <f>SUM(G112:G117)</f>
        <v>348.988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4"/>
    </row>
    <row r="124" spans="1:7" x14ac:dyDescent="0.25">
      <c r="G124" s="3"/>
    </row>
    <row r="125" spans="1:7" x14ac:dyDescent="0.25">
      <c r="G125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B6" sqref="B6:E15"/>
    </sheetView>
  </sheetViews>
  <sheetFormatPr baseColWidth="10" defaultRowHeight="15" x14ac:dyDescent="0.25"/>
  <cols>
    <col min="3" max="3" width="60.85546875" bestFit="1" customWidth="1"/>
    <col min="5" max="5" width="10.85546875" customWidth="1"/>
  </cols>
  <sheetData>
    <row r="6" spans="2:14" x14ac:dyDescent="0.25">
      <c r="B6" s="96" t="s">
        <v>6</v>
      </c>
      <c r="C6" s="97" t="s">
        <v>5</v>
      </c>
      <c r="D6" s="98" t="s">
        <v>4</v>
      </c>
      <c r="E6" s="99" t="s">
        <v>3</v>
      </c>
    </row>
    <row r="7" spans="2:14" x14ac:dyDescent="0.25">
      <c r="B7" s="100">
        <v>1</v>
      </c>
      <c r="C7" s="101" t="s">
        <v>148</v>
      </c>
      <c r="D7" s="102">
        <v>344.8</v>
      </c>
      <c r="E7" s="103">
        <f>D7*B7</f>
        <v>344.8</v>
      </c>
    </row>
    <row r="8" spans="2:14" x14ac:dyDescent="0.25">
      <c r="B8" s="104"/>
      <c r="C8" s="105" t="s">
        <v>151</v>
      </c>
      <c r="D8" s="102"/>
      <c r="E8" s="103"/>
    </row>
    <row r="9" spans="2:14" x14ac:dyDescent="0.25">
      <c r="B9" s="104"/>
      <c r="C9" s="105" t="s">
        <v>150</v>
      </c>
      <c r="D9" s="102"/>
      <c r="E9" s="103"/>
    </row>
    <row r="10" spans="2:14" x14ac:dyDescent="0.25">
      <c r="B10" s="104"/>
      <c r="C10" s="105" t="s">
        <v>152</v>
      </c>
      <c r="D10" s="102"/>
      <c r="E10" s="103"/>
    </row>
    <row r="11" spans="2:14" x14ac:dyDescent="0.25">
      <c r="B11" s="104"/>
      <c r="C11" s="105" t="s">
        <v>154</v>
      </c>
      <c r="D11" s="102"/>
      <c r="E11" s="103"/>
    </row>
    <row r="12" spans="2:14" x14ac:dyDescent="0.25">
      <c r="B12" s="113"/>
      <c r="C12" s="114" t="s">
        <v>153</v>
      </c>
      <c r="D12" s="122"/>
      <c r="E12" s="123"/>
    </row>
    <row r="13" spans="2:14" x14ac:dyDescent="0.25">
      <c r="B13" s="106"/>
      <c r="C13" s="106"/>
      <c r="D13" s="107" t="s">
        <v>2</v>
      </c>
      <c r="E13" s="108">
        <f>SUM(E7:E12)</f>
        <v>344.8</v>
      </c>
    </row>
    <row r="14" spans="2:14" x14ac:dyDescent="0.25">
      <c r="B14" s="106"/>
      <c r="C14" s="109"/>
      <c r="D14" s="110" t="s">
        <v>1</v>
      </c>
      <c r="E14" s="110">
        <f>E13*0.13</f>
        <v>44.824000000000005</v>
      </c>
    </row>
    <row r="15" spans="2:14" x14ac:dyDescent="0.25">
      <c r="B15" s="106"/>
      <c r="C15" s="106"/>
      <c r="D15" s="111" t="s">
        <v>0</v>
      </c>
      <c r="E15" s="112">
        <f>SUM(E13:E14)</f>
        <v>389.62400000000002</v>
      </c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7"/>
      <c r="M18" s="6"/>
      <c r="N18" s="6"/>
    </row>
    <row r="19" spans="4:14" x14ac:dyDescent="0.25">
      <c r="J19" s="6"/>
      <c r="K19" s="6"/>
      <c r="L19" s="6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D23" s="5"/>
      <c r="J23" s="6"/>
      <c r="K23" s="6"/>
      <c r="L23" s="9"/>
      <c r="M23" s="6"/>
      <c r="N23" s="6"/>
    </row>
    <row r="24" spans="4:14" x14ac:dyDescent="0.25">
      <c r="D24" s="5"/>
      <c r="J24" s="6"/>
      <c r="K24" s="6"/>
      <c r="L24" s="6"/>
      <c r="M24" s="6"/>
      <c r="N24" s="6"/>
    </row>
    <row r="25" spans="4:14" x14ac:dyDescent="0.25">
      <c r="J25" s="6"/>
      <c r="K25" s="10"/>
      <c r="L25" s="9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2021-04-13T22:09:29Z</dcterms:modified>
</cp:coreProperties>
</file>