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5-2-general de equipo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G116" i="5" s="1"/>
  <c r="D12" i="5"/>
  <c r="D76" i="5" l="1"/>
  <c r="C114" i="5" s="1"/>
  <c r="F114" i="5" s="1"/>
  <c r="G114" i="5" s="1"/>
  <c r="D49" i="5"/>
  <c r="C113" i="5" s="1"/>
  <c r="F115" i="5"/>
  <c r="G115" i="5" s="1"/>
  <c r="E7" i="3"/>
  <c r="E12" i="3" s="1"/>
  <c r="F113" i="5" l="1"/>
  <c r="G113" i="5" s="1"/>
  <c r="G118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<sst xmlns="http://schemas.openxmlformats.org/spreadsheetml/2006/main" count="180" uniqueCount="154">
  <si>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</si>
  <si>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</si>
  <si>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</si>
  <si>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</si>
  <si>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</si>
  <si>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</si>
  <si>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</si>
  <si>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</si>
  <si>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</si>
  <si>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</si>
  <si>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</si>
  <si>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</si>
  <si>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</si>
  <si>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</si>
  <si>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</si>
  <si>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</si>
  <si>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</si>
  <si>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</si>
  <si>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</si>
  <si>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</si>
  <si>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</si>
  <si>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</si>
  <si>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</si>
  <si>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</si>
  <si>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</si>
  <si>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</si>
  <si>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</si>
  <si>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</si>
  <si>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</si>
  <si>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</si>
  <si>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</si>
  <si>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</si>
  <si>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</si>
  <si>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</si>
  <si>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</si>
  <si>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</si>
  <si>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</si>
  <si>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</si>
  <si>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</si>
  <si>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</si>
  <si>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</si>
  <si>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</si>
  <si>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</si>
  <si>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</si>
  <si>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</si>
  <si>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</si>
  <si>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</si>
  <si>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</si>
  <si>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</si>
  <si>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</si>
  <si>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</si>
  <si>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</si>
  <si>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</si>
  <si>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</si>
  <si>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</si>
  <si>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</si>
  <si>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</si>
  <si>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</si>
  <si>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</si>
  <si>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</si>
  <si>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</si>
  <si>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</si>
  <si>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</si>
  <si>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</si>
  <si>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</si>
  <si>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</si>
  <si>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</si>
  <si>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</si>
  <si>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</si>
  <si>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</si>
  <si>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</si>
  <si>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</si>
  <si>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</si>
  <si>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</si>
  <si>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</si>
  <si>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</si>
  <si>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</si>
  <si>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</si>
  <si>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</si>
  <si>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</si>
  <si>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</si>
  <si>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</si>
  <si>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</si>
  <si>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</si>
  <si>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</si>
  <si>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</si>
  <si>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</si>
  <si>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</si>
  <si>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</si>
  <si>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</si>
  <si>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</si>
  <si>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</si>
  <si>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</si>
  <si>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</si>
  <si>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</si>
  <si>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</si>
  <si>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</si>
  <si>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</si>
  <si>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</si>
  <si>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</si>
  <si>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</si>
  <si>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</si>
  <si>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</si>
  <si>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</si>
  <si>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</si>
  <si>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</si>
  <si>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</si>
  <si>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</si>
  <si>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</si>
  <si>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</si>
  <si>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</si>
  <si>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</si>
  <si>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</si>
  <si>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</si>
  <si>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</si>
  <si>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</si>
  <si>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</si>
  <si>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</si>
  <si>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</si>
  <si>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</si>
  <si>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</si>
  <si>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</si>
  <si>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</si>
  <si>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</si>
  <si>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</si>
  <si>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</si>
  <si>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</si>
  <si>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</si>
  <si>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</si>
  <si>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</si>
  <si>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</si>
  <si>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</si>
  <si>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</si>
  <si>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</si>
  <si>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</si>
  <si>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</si>
  <si>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</si>
  <si>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</si>
  <si>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</si>
  <si>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</si>
  <si>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</si>
  <si>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</si>
  <si>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</si>
  <si>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</si>
  <si>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</si>
  <si>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</si>
  <si>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</si>
  <si>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</si>
  <si>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Materiales </t>
  </si>
  <si>
    <t>NITRÓGENO</t>
  </si>
  <si>
    <t xml:space="preserve">Mantenimiento correctivo a equipo A/C </t>
  </si>
  <si>
    <t>Mano de obra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</si>
  <si>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Mini Split marca York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</si>
  <si>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Servidor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</si>
</sst>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4" fontId="16" fillId="3" borderId="8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9" activePane="bottomLeft" state="frozen"/>
      <selection pane="bottomLeft" activeCell="I119" sqref="I119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07" t="s">
        <v>8</v>
      </c>
      <c r="B3" s="107"/>
      <c r="C3" s="107"/>
      <c r="D3" s="107"/>
      <c r="E3" s="107"/>
      <c r="F3" s="107"/>
      <c r="G3" s="13"/>
      <c r="H3" s="13"/>
    </row>
    <row r="4" spans="1:10" ht="17.25" x14ac:dyDescent="0.25">
      <c r="A4" s="107"/>
      <c r="B4" s="107"/>
      <c r="C4" s="107"/>
      <c r="D4" s="107"/>
      <c r="E4" s="107"/>
      <c r="F4" s="107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>
        <v>1</v>
      </c>
      <c r="D27" s="34">
        <f t="shared" si="0"/>
        <v>1.05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>
        <v>1</v>
      </c>
      <c r="D31" s="34">
        <f t="shared" si="0"/>
        <v>20.21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>
        <v>3</v>
      </c>
      <c r="D32" s="34">
        <f t="shared" si="0"/>
        <v>4.32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>
        <v>1</v>
      </c>
      <c r="D41" s="34">
        <f t="shared" si="0"/>
        <v>8.6199999999999992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>
        <v>1</v>
      </c>
      <c r="D42" s="34">
        <f t="shared" si="0"/>
        <v>15.54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49.74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>
        <v>1</v>
      </c>
      <c r="D53" s="54">
        <f>C53*B53</f>
        <v>10.75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5" si="2">B54*C54</f>
        <v>0</v>
      </c>
      <c r="E54" s="26"/>
      <c r="F54" s="26" t="s">
        <v>86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87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149</v>
      </c>
      <c r="G74" s="59">
        <v>10</v>
      </c>
      <c r="H74" s="60">
        <v>1</v>
      </c>
      <c r="I74" s="65">
        <f t="shared" si="3"/>
        <v>10</v>
      </c>
    </row>
    <row r="75" spans="1:10" ht="15.75" thickBot="1" x14ac:dyDescent="0.3">
      <c r="A75" s="26" t="s">
        <v>125</v>
      </c>
      <c r="B75" s="32">
        <v>1</v>
      </c>
      <c r="C75" s="53"/>
      <c r="D75" s="65">
        <f t="shared" si="2"/>
        <v>0</v>
      </c>
      <c r="E75" s="26"/>
      <c r="F75" s="26" t="s">
        <v>126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75</v>
      </c>
      <c r="B76" s="51"/>
      <c r="C76" s="30"/>
      <c r="D76" s="46">
        <f>SUM(D53:D75)</f>
        <v>14.45</v>
      </c>
      <c r="E76" s="15"/>
      <c r="F76" s="44" t="s">
        <v>75</v>
      </c>
      <c r="G76" s="15"/>
      <c r="H76" s="15"/>
      <c r="I76" s="66">
        <f>SUM(I53:I75)</f>
        <v>14.55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127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128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130</v>
      </c>
      <c r="B84" s="71"/>
      <c r="C84" s="73">
        <f>C82*C83</f>
        <v>0</v>
      </c>
    </row>
    <row r="85" spans="1:9" ht="15.75" hidden="1" thickBot="1" x14ac:dyDescent="0.3">
      <c r="A85" s="1" t="s">
        <v>131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128</v>
      </c>
      <c r="B88" s="68"/>
      <c r="C88" s="69">
        <v>1617</v>
      </c>
    </row>
    <row r="89" spans="1:9" hidden="1" x14ac:dyDescent="0.25">
      <c r="A89" s="70" t="s">
        <v>132</v>
      </c>
      <c r="B89" s="71"/>
      <c r="C89" s="72">
        <v>0</v>
      </c>
    </row>
    <row r="90" spans="1:9" hidden="1" x14ac:dyDescent="0.25">
      <c r="A90" s="70" t="s">
        <v>130</v>
      </c>
      <c r="B90" s="71"/>
      <c r="C90" s="73">
        <f>C88*C89</f>
        <v>0</v>
      </c>
    </row>
    <row r="91" spans="1:9" ht="15.75" hidden="1" thickBot="1" x14ac:dyDescent="0.3">
      <c r="A91" s="1" t="s">
        <v>131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08" t="s">
        <v>133</v>
      </c>
      <c r="B94" s="109"/>
      <c r="C94" s="110"/>
    </row>
    <row r="95" spans="1:9" hidden="1" x14ac:dyDescent="0.25">
      <c r="A95" s="67" t="s">
        <v>134</v>
      </c>
      <c r="B95" s="68"/>
      <c r="C95" s="69">
        <v>1617</v>
      </c>
    </row>
    <row r="96" spans="1:9" hidden="1" x14ac:dyDescent="0.25">
      <c r="A96" s="70" t="s">
        <v>135</v>
      </c>
      <c r="B96" s="71"/>
      <c r="C96" s="72">
        <v>0</v>
      </c>
    </row>
    <row r="97" spans="1:7" hidden="1" x14ac:dyDescent="0.25">
      <c r="A97" s="70" t="s">
        <v>130</v>
      </c>
      <c r="B97" s="71"/>
      <c r="C97" s="73">
        <f>C95*C96</f>
        <v>0</v>
      </c>
    </row>
    <row r="98" spans="1:7" ht="15.75" hidden="1" thickBot="1" x14ac:dyDescent="0.3">
      <c r="A98" s="1" t="s">
        <v>131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1" t="s">
        <v>136</v>
      </c>
      <c r="B101" s="112"/>
      <c r="C101" s="113"/>
    </row>
    <row r="102" spans="1:7" ht="15.75" hidden="1" x14ac:dyDescent="0.25">
      <c r="A102" s="76" t="s">
        <v>137</v>
      </c>
      <c r="B102" s="77"/>
      <c r="C102" s="78">
        <v>0</v>
      </c>
    </row>
    <row r="103" spans="1:7" ht="15.75" hidden="1" x14ac:dyDescent="0.25">
      <c r="A103" s="76" t="s">
        <v>138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11" t="s">
        <v>136</v>
      </c>
      <c r="B107" s="112"/>
      <c r="C107" s="113"/>
    </row>
    <row r="108" spans="1:7" ht="15.75" hidden="1" x14ac:dyDescent="0.25">
      <c r="A108" s="76" t="s">
        <v>137</v>
      </c>
      <c r="B108" s="77"/>
      <c r="C108" s="78">
        <v>0</v>
      </c>
    </row>
    <row r="109" spans="1:7" ht="15.75" hidden="1" x14ac:dyDescent="0.25">
      <c r="A109" s="84" t="s">
        <v>139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11" t="s">
        <v>140</v>
      </c>
      <c r="B112" s="112"/>
      <c r="C112" s="113"/>
      <c r="D112" s="111" t="s">
        <v>141</v>
      </c>
      <c r="E112" s="112"/>
      <c r="F112" s="112"/>
      <c r="G112" s="113"/>
    </row>
    <row r="113" spans="1:7" ht="15.75" x14ac:dyDescent="0.25">
      <c r="A113" s="85" t="s">
        <v>142</v>
      </c>
      <c r="B113" s="77">
        <v>0</v>
      </c>
      <c r="C113" s="86">
        <f>I31+D49</f>
        <v>49.74</v>
      </c>
      <c r="D113" s="87">
        <v>0.1</v>
      </c>
      <c r="E113" s="88"/>
      <c r="F113" s="88">
        <f>C113*D113</f>
        <v>4.9740000000000002</v>
      </c>
      <c r="G113" s="69">
        <f>C113+F113</f>
        <v>54.713999999999999</v>
      </c>
    </row>
    <row r="114" spans="1:7" ht="15.75" x14ac:dyDescent="0.25">
      <c r="A114" s="85" t="s">
        <v>143</v>
      </c>
      <c r="B114" s="77">
        <v>0</v>
      </c>
      <c r="C114" s="86">
        <f>D76</f>
        <v>14.45</v>
      </c>
      <c r="D114" s="89">
        <v>0.1</v>
      </c>
      <c r="E114" s="6"/>
      <c r="F114" s="6">
        <f>C114*D114</f>
        <v>1.4450000000000001</v>
      </c>
      <c r="G114" s="90">
        <f>C114+F114</f>
        <v>15.895</v>
      </c>
    </row>
    <row r="115" spans="1:7" ht="15.75" x14ac:dyDescent="0.25">
      <c r="A115" s="85" t="s">
        <v>144</v>
      </c>
      <c r="B115" s="77">
        <v>0</v>
      </c>
      <c r="C115" s="86">
        <f>I76</f>
        <v>14.55</v>
      </c>
      <c r="D115" s="89">
        <v>0.1</v>
      </c>
      <c r="E115" s="6"/>
      <c r="F115" s="6">
        <f>C115*D115</f>
        <v>1.4550000000000001</v>
      </c>
      <c r="G115" s="90">
        <f>C115+F115</f>
        <v>16.005000000000003</v>
      </c>
    </row>
    <row r="116" spans="1:7" ht="15.75" x14ac:dyDescent="0.25">
      <c r="A116" s="85" t="s">
        <v>145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f>C116+F116</f>
        <v>0</v>
      </c>
    </row>
    <row r="117" spans="1:7" ht="15.75" x14ac:dyDescent="0.25">
      <c r="A117" s="85" t="s">
        <v>146</v>
      </c>
      <c r="B117" s="77"/>
      <c r="C117" s="86">
        <v>0</v>
      </c>
      <c r="D117" s="89">
        <v>0</v>
      </c>
      <c r="E117" s="6"/>
      <c r="F117" s="6"/>
      <c r="G117" s="90">
        <v>25</v>
      </c>
    </row>
    <row r="118" spans="1:7" ht="16.5" thickBot="1" x14ac:dyDescent="0.3">
      <c r="A118" s="91" t="s">
        <v>147</v>
      </c>
      <c r="B118" s="92">
        <f>SUM(B113:B117)</f>
        <v>0</v>
      </c>
      <c r="C118" s="93"/>
      <c r="D118" s="94"/>
      <c r="E118" s="95"/>
      <c r="F118" s="95"/>
      <c r="G118" s="2">
        <f>SUM(G113:G117)</f>
        <v>111.614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I11" sqref="I11"/>
    </sheetView>
  </sheetViews>
  <sheetFormatPr baseColWidth="10" defaultRowHeight="15" x14ac:dyDescent="0.25"/>
  <cols>
    <col min="3" max="3" width="60.85546875" bestFit="1" customWidth="1"/>
    <col min="5" max="5" width="10.85546875" customWidth="1"/>
  </cols>
  <sheetData>
    <row r="6" spans="2:14" x14ac:dyDescent="0.25">
      <c r="B6" s="118" t="s">
        <v>6</v>
      </c>
      <c r="C6" s="119" t="s">
        <v>5</v>
      </c>
      <c r="D6" s="120" t="s">
        <v>4</v>
      </c>
      <c r="E6" s="121" t="s">
        <v>3</v>
      </c>
    </row>
    <row r="7" spans="2:14" x14ac:dyDescent="0.25">
      <c r="B7" s="117">
        <v>1</v>
      </c>
      <c r="C7" s="96" t="s">
        <v>150</v>
      </c>
      <c r="D7" s="97">
        <v>115</v>
      </c>
      <c r="E7" s="98">
        <f>D7*B7</f>
        <v>115</v>
      </c>
    </row>
    <row r="8" spans="2:14" x14ac:dyDescent="0.25">
      <c r="B8" s="99"/>
      <c r="C8" s="100" t="s">
        <v>148</v>
      </c>
      <c r="D8" s="97"/>
      <c r="E8" s="98"/>
    </row>
    <row r="9" spans="2:14" x14ac:dyDescent="0.25">
      <c r="B9" s="99"/>
      <c r="C9" s="100" t="s">
        <v>151</v>
      </c>
      <c r="D9" s="97"/>
      <c r="E9" s="98"/>
    </row>
    <row r="10" spans="2:14" x14ac:dyDescent="0.25">
      <c r="B10" s="99"/>
      <c r="C10" s="114" t="s">
        <v>152</v>
      </c>
      <c r="D10" s="97"/>
      <c r="E10" s="98"/>
    </row>
    <row r="11" spans="2:14" x14ac:dyDescent="0.25">
      <c r="B11" s="106"/>
      <c r="C11" s="115" t="s">
        <v>153</v>
      </c>
      <c r="D11" s="97"/>
      <c r="E11" s="98"/>
    </row>
    <row r="12" spans="2:14" x14ac:dyDescent="0.25">
      <c r="B12" s="101"/>
      <c r="C12" s="101"/>
      <c r="D12" s="116" t="s">
        <v>2</v>
      </c>
      <c r="E12" s="103">
        <f>SUM(E7:E11)</f>
        <v>115</v>
      </c>
    </row>
    <row r="13" spans="2:14" x14ac:dyDescent="0.25">
      <c r="B13" s="101"/>
      <c r="C13" s="102"/>
      <c r="D13" s="103" t="s">
        <v>1</v>
      </c>
      <c r="E13" s="103">
        <f>E12*0.13</f>
        <v>14.950000000000001</v>
      </c>
    </row>
    <row r="14" spans="2:14" x14ac:dyDescent="0.25">
      <c r="B14" s="101"/>
      <c r="C14" s="101"/>
      <c r="D14" s="104" t="s">
        <v>0</v>
      </c>
      <c r="E14" s="105">
        <f>SUM(E12:E13)</f>
        <v>129.94999999999999</v>
      </c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7"/>
      <c r="M17" s="6"/>
      <c r="N17" s="6"/>
    </row>
    <row r="18" spans="4:14" x14ac:dyDescent="0.25">
      <c r="J18" s="6"/>
      <c r="K18" s="6"/>
      <c r="L18" s="6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D22" s="5"/>
      <c r="J22" s="6"/>
      <c r="K22" s="6"/>
      <c r="L22" s="9"/>
      <c r="M22" s="6"/>
      <c r="N22" s="6"/>
    </row>
    <row r="23" spans="4:14" x14ac:dyDescent="0.25">
      <c r="D23" s="5"/>
      <c r="J23" s="6"/>
      <c r="K23" s="6"/>
      <c r="L23" s="6"/>
      <c r="M23" s="6"/>
      <c r="N23" s="6"/>
    </row>
    <row r="24" spans="4:14" x14ac:dyDescent="0.25">
      <c r="J24" s="6"/>
      <c r="K24" s="10"/>
      <c r="L24" s="9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2021-02-10T16:48:07Z</dcterms:modified>
</cp:coreProperties>
</file>