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3-85-anner\"/>
    </mc:Choice>
  </mc:AlternateContent>
  <bookViews>
    <workbookView xWindow="0" yWindow="0" windowWidth="24000" windowHeight="9630" activeTab="2"/>
  </bookViews>
  <sheets>
    <sheet name="GUIA PRECIOS MAT EQ Y MO (2)" sheetId="6" r:id="rId1"/>
    <sheet name="GUIA PRECIOS MAT EQ Y MO" sheetId="5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J116" i="5" l="1"/>
  <c r="K116" i="5" s="1"/>
  <c r="E12" i="3"/>
  <c r="J115" i="6"/>
  <c r="K115" i="6" s="1"/>
  <c r="M114" i="6"/>
  <c r="B117" i="6"/>
  <c r="C109" i="6"/>
  <c r="C103" i="6"/>
  <c r="C97" i="6"/>
  <c r="C96" i="6"/>
  <c r="C90" i="6"/>
  <c r="C89" i="6"/>
  <c r="C84" i="6"/>
  <c r="C83" i="6"/>
  <c r="I74" i="6"/>
  <c r="D74" i="6"/>
  <c r="I73" i="6"/>
  <c r="D73" i="6"/>
  <c r="I72" i="6"/>
  <c r="D72" i="6"/>
  <c r="I71" i="6"/>
  <c r="D71" i="6"/>
  <c r="I70" i="6"/>
  <c r="D70" i="6"/>
  <c r="I69" i="6"/>
  <c r="D69" i="6"/>
  <c r="I68" i="6"/>
  <c r="D68" i="6"/>
  <c r="I67" i="6"/>
  <c r="D67" i="6"/>
  <c r="I66" i="6"/>
  <c r="D66" i="6"/>
  <c r="I65" i="6"/>
  <c r="D65" i="6"/>
  <c r="I64" i="6"/>
  <c r="D64" i="6"/>
  <c r="I63" i="6"/>
  <c r="D63" i="6"/>
  <c r="I62" i="6"/>
  <c r="D62" i="6"/>
  <c r="I61" i="6"/>
  <c r="D61" i="6"/>
  <c r="I60" i="6"/>
  <c r="D60" i="6"/>
  <c r="I59" i="6"/>
  <c r="D59" i="6"/>
  <c r="I58" i="6"/>
  <c r="D58" i="6"/>
  <c r="I57" i="6"/>
  <c r="D57" i="6"/>
  <c r="I56" i="6"/>
  <c r="D56" i="6"/>
  <c r="I55" i="6"/>
  <c r="D55" i="6"/>
  <c r="I54" i="6"/>
  <c r="D54" i="6"/>
  <c r="I53" i="6"/>
  <c r="I75" i="6" s="1"/>
  <c r="C114" i="6" s="1"/>
  <c r="D53" i="6"/>
  <c r="D75" i="6" s="1"/>
  <c r="C113" i="6" s="1"/>
  <c r="D49" i="6"/>
  <c r="D48" i="6"/>
  <c r="D47" i="6"/>
  <c r="D46" i="6"/>
  <c r="D45" i="6"/>
  <c r="D44" i="6"/>
  <c r="D43" i="6"/>
  <c r="I42" i="6"/>
  <c r="D42" i="6"/>
  <c r="I41" i="6"/>
  <c r="D41" i="6"/>
  <c r="I40" i="6"/>
  <c r="D40" i="6"/>
  <c r="I39" i="6"/>
  <c r="D39" i="6"/>
  <c r="I38" i="6"/>
  <c r="D38" i="6"/>
  <c r="I37" i="6"/>
  <c r="D37" i="6"/>
  <c r="I36" i="6"/>
  <c r="D36" i="6"/>
  <c r="I35" i="6"/>
  <c r="D35" i="6"/>
  <c r="I34" i="6"/>
  <c r="D34" i="6"/>
  <c r="I33" i="6"/>
  <c r="D33" i="6"/>
  <c r="I32" i="6"/>
  <c r="D32" i="6"/>
  <c r="I31" i="6"/>
  <c r="C112" i="6" s="1"/>
  <c r="D31" i="6"/>
  <c r="I30" i="6"/>
  <c r="D30" i="6"/>
  <c r="I29" i="6"/>
  <c r="D29" i="6"/>
  <c r="I28" i="6"/>
  <c r="D28" i="6"/>
  <c r="I27" i="6"/>
  <c r="D27" i="6"/>
  <c r="I26" i="6"/>
  <c r="D26" i="6"/>
  <c r="I25" i="6"/>
  <c r="D25" i="6"/>
  <c r="I24" i="6"/>
  <c r="D24" i="6"/>
  <c r="I23" i="6"/>
  <c r="D23" i="6"/>
  <c r="I22" i="6"/>
  <c r="D22" i="6"/>
  <c r="I21" i="6"/>
  <c r="D21" i="6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D13" i="6"/>
  <c r="I12" i="6"/>
  <c r="I43" i="6" s="1"/>
  <c r="C115" i="6" s="1"/>
  <c r="D12" i="6"/>
  <c r="F112" i="6" l="1"/>
  <c r="G112" i="6" s="1"/>
  <c r="F113" i="6"/>
  <c r="G113" i="6" s="1"/>
  <c r="F114" i="6"/>
  <c r="G114" i="6" s="1"/>
  <c r="M114" i="5"/>
  <c r="G117" i="6" l="1"/>
  <c r="G119" i="6" s="1"/>
  <c r="G120" i="6" s="1"/>
  <c r="B117" i="5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 s="1"/>
  <c r="G113" i="5" s="1"/>
  <c r="I75" i="5"/>
  <c r="C114" i="5" s="1"/>
  <c r="F114" i="5" s="1"/>
  <c r="G114" i="5" s="1"/>
  <c r="F112" i="5"/>
  <c r="G112" i="5"/>
  <c r="E7" i="3"/>
  <c r="G117" i="5" l="1"/>
  <c r="G119" i="5" s="1"/>
  <c r="G120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<sst xmlns="http://schemas.openxmlformats.org/spreadsheetml/2006/main" count="352" uniqueCount="154">
  <si>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</si>
  <si>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</si>
  <si>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</si>
  <si>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</si>
  <si>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</si>
  <si>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</si>
  <si>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</si>
  <si>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</si>
  <si>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</si>
  <si>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</si>
  <si>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</si>
  <si>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</si>
  <si>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</si>
  <si>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</si>
  <si>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</si>
  <si>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</si>
  <si>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</si>
  <si>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</si>
  <si>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</si>
  <si>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</si>
  <si>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</si>
  <si>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</si>
  <si>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</si>
  <si>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</si>
  <si>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</si>
  <si>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</si>
  <si>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</si>
  <si>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</si>
  <si>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</si>
  <si>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</si>
  <si>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</si>
  <si>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</si>
  <si>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</si>
  <si>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</si>
  <si>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</si>
  <si>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</si>
  <si>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</si>
  <si>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</si>
  <si>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</si>
  <si>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</si>
  <si>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</si>
  <si>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</si>
  <si>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</si>
  <si>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</si>
  <si>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</si>
  <si>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</si>
  <si>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</si>
  <si>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</si>
  <si>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</si>
  <si>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</si>
  <si>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</si>
  <si>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</si>
  <si>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</si>
  <si>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</si>
  <si>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</si>
  <si>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</si>
  <si>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</si>
  <si>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</si>
  <si>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</si>
  <si>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</si>
  <si>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</si>
  <si>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</si>
  <si>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</si>
  <si>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</si>
  <si>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</si>
  <si>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</si>
  <si>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</si>
  <si>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</si>
  <si>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</si>
  <si>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</si>
  <si>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</si>
  <si>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</si>
  <si>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</si>
  <si>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</si>
  <si>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</si>
  <si>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</si>
  <si>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</si>
  <si>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</si>
  <si>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</si>
  <si>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</si>
  <si>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</si>
  <si>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</si>
  <si>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</si>
  <si>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</si>
  <si>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</si>
  <si>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</si>
  <si>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</si>
  <si>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</si>
  <si>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</si>
  <si>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</si>
  <si>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</si>
  <si>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</si>
  <si>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</si>
  <si>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</si>
  <si>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</si>
  <si>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</si>
  <si>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</si>
  <si>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</si>
  <si>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</si>
  <si>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</si>
  <si>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</si>
  <si>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</si>
  <si>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</si>
  <si>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</si>
  <si>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</si>
  <si>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</si>
  <si>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</si>
  <si>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</si>
  <si>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</si>
  <si>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</si>
  <si>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</si>
  <si>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</si>
  <si>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</si>
  <si>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</si>
  <si>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</si>
  <si>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</si>
  <si>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</si>
  <si>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</si>
  <si>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</si>
  <si>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</si>
  <si>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</si>
  <si>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</si>
  <si>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</si>
  <si>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</si>
  <si>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</si>
  <si>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</si>
  <si>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</si>
  <si>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</si>
  <si>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</si>
  <si>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</si>
  <si>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</si>
  <si>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</si>
  <si>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</si>
  <si>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</si>
  <si>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</si>
  <si>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</si>
  <si>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</si>
  <si>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</si>
  <si>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</si>
  <si>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</si>
  <si>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</si>
  <si>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</si>
  <si>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</si>
  <si>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</si>
  <si>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</si>
  <si>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</si>
  <si>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</si>
  <si>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Pernos punta broca</t>
  </si>
  <si>
    <t xml:space="preserve">Equipo nuevo </t>
  </si>
  <si>
    <t xml:space="preserve">Instalación completa </t>
  </si>
  <si>
    <t>le puse cable y no debía, lo dejé así porque piden descuento después</t>
  </si>
  <si>
    <t xml:space="preserve">Ubicación: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</si>
  <si>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Convencional 24,000 BTU marca York</t>
    </r>
  </si>
  <si>
    <r>
      <t>Tipo de equipo:</t>
    </r>
    <r>
      <rPr>
        <sz val="10"/>
        <color theme="1"/>
        <rFont val="Calibri"/>
        <family val="2"/>
        <scheme val="minor"/>
      </rPr>
      <t xml:space="preserve"> Mini Split Convencional 12,000 BTU marca York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</si>
</sst>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44" fontId="6" fillId="0" borderId="6" xfId="1" applyFont="1" applyBorder="1"/>
    <xf numFmtId="44" fontId="6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8" fontId="0" fillId="0" borderId="24" xfId="0" applyNumberFormat="1" applyBorder="1"/>
    <xf numFmtId="44" fontId="6" fillId="0" borderId="29" xfId="1" applyFont="1" applyBorder="1" applyAlignment="1">
      <alignment horizontal="center"/>
    </xf>
    <xf numFmtId="44" fontId="6" fillId="0" borderId="29" xfId="1" applyFont="1" applyBorder="1"/>
    <xf numFmtId="0" fontId="17" fillId="0" borderId="29" xfId="0" applyFont="1" applyBorder="1" applyAlignment="1">
      <alignment horizontal="left" wrapText="1"/>
    </xf>
    <xf numFmtId="0" fontId="17" fillId="0" borderId="29" xfId="0" applyFont="1" applyBorder="1"/>
    <xf numFmtId="0" fontId="6" fillId="0" borderId="29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0" fillId="0" borderId="29" xfId="0" applyBorder="1"/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pane ySplit="9" topLeftCell="A76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7" width="10.5703125" bestFit="1" customWidth="1"/>
    <col min="8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21" t="s">
        <v>7</v>
      </c>
      <c r="B3" s="121"/>
      <c r="C3" s="121"/>
      <c r="D3" s="121"/>
      <c r="E3" s="121"/>
      <c r="F3" s="121"/>
      <c r="G3" s="96"/>
      <c r="H3" s="96"/>
    </row>
    <row r="4" spans="1:10" ht="17.25" x14ac:dyDescent="0.25">
      <c r="A4" s="121"/>
      <c r="B4" s="121"/>
      <c r="C4" s="121"/>
      <c r="D4" s="121"/>
      <c r="E4" s="121"/>
      <c r="F4" s="121"/>
      <c r="G4" s="96"/>
      <c r="H4" s="96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97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2</v>
      </c>
      <c r="D53" s="54">
        <f>C53*B53</f>
        <v>21.5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92</v>
      </c>
      <c r="B58" s="62">
        <v>1</v>
      </c>
      <c r="C58" s="53">
        <v>24</v>
      </c>
      <c r="D58" s="56">
        <f t="shared" si="2"/>
        <v>24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49.2</v>
      </c>
      <c r="E75" s="15"/>
      <c r="F75" s="44" t="s">
        <v>74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22" t="s">
        <v>132</v>
      </c>
      <c r="B93" s="123"/>
      <c r="C93" s="124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5" t="s">
        <v>135</v>
      </c>
      <c r="B100" s="126"/>
      <c r="C100" s="127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5" t="s">
        <v>135</v>
      </c>
      <c r="B106" s="126"/>
      <c r="C106" s="127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5" t="s">
        <v>139</v>
      </c>
      <c r="B111" s="126"/>
      <c r="C111" s="127"/>
      <c r="D111" s="125" t="s">
        <v>140</v>
      </c>
      <c r="E111" s="126"/>
      <c r="F111" s="126"/>
      <c r="G111" s="127"/>
    </row>
    <row r="112" spans="1:7" ht="15.75" x14ac:dyDescent="0.25">
      <c r="A112" s="85" t="s">
        <v>141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3" ht="15.75" x14ac:dyDescent="0.25">
      <c r="A113" s="85" t="s">
        <v>142</v>
      </c>
      <c r="B113" s="77">
        <v>0</v>
      </c>
      <c r="C113" s="86">
        <f>D75</f>
        <v>49.2</v>
      </c>
      <c r="D113" s="89">
        <v>0.1</v>
      </c>
      <c r="E113" s="6"/>
      <c r="F113" s="6">
        <f>C113*D113</f>
        <v>4.9200000000000008</v>
      </c>
      <c r="G113" s="90">
        <f>C113+F113</f>
        <v>54.120000000000005</v>
      </c>
    </row>
    <row r="114" spans="1:13" ht="15.75" x14ac:dyDescent="0.25">
      <c r="A114" s="85" t="s">
        <v>143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  <c r="K114">
        <v>0.12</v>
      </c>
      <c r="L114">
        <v>50</v>
      </c>
      <c r="M114">
        <f>K114*L114</f>
        <v>6</v>
      </c>
    </row>
    <row r="115" spans="1:13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112">
        <v>529.65</v>
      </c>
      <c r="I115" s="4">
        <v>504.43</v>
      </c>
      <c r="J115" s="4">
        <f>I115*0.05</f>
        <v>25.221500000000002</v>
      </c>
      <c r="K115" s="4">
        <f>I115+J115</f>
        <v>529.65150000000006</v>
      </c>
    </row>
    <row r="116" spans="1:13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100</v>
      </c>
    </row>
    <row r="117" spans="1:13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689.54499999999996</v>
      </c>
    </row>
    <row r="118" spans="1:13" x14ac:dyDescent="0.25">
      <c r="F118" t="s">
        <v>147</v>
      </c>
      <c r="G118" s="5">
        <v>6</v>
      </c>
    </row>
    <row r="119" spans="1:13" x14ac:dyDescent="0.25">
      <c r="G119" s="3">
        <f>SUM(G117:G118)</f>
        <v>695.54499999999996</v>
      </c>
    </row>
    <row r="120" spans="1:13" x14ac:dyDescent="0.25">
      <c r="G120" s="3">
        <f>G119*1.13</f>
        <v>785.96584999999993</v>
      </c>
    </row>
    <row r="121" spans="1:13" x14ac:dyDescent="0.25">
      <c r="G121" s="3"/>
      <c r="H121" s="5"/>
    </row>
    <row r="122" spans="1:13" x14ac:dyDescent="0.25">
      <c r="G122" s="4"/>
    </row>
    <row r="123" spans="1:13" x14ac:dyDescent="0.25">
      <c r="G123" s="3"/>
    </row>
    <row r="124" spans="1:13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pane ySplit="9" topLeftCell="A79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7" width="10.5703125" bestFit="1" customWidth="1"/>
    <col min="8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21" t="s">
        <v>7</v>
      </c>
      <c r="B3" s="121"/>
      <c r="C3" s="121"/>
      <c r="D3" s="121"/>
      <c r="E3" s="121"/>
      <c r="F3" s="121"/>
      <c r="G3" s="13"/>
      <c r="H3" s="13"/>
    </row>
    <row r="4" spans="1:10" ht="17.25" x14ac:dyDescent="0.25">
      <c r="A4" s="121"/>
      <c r="B4" s="121"/>
      <c r="C4" s="121"/>
      <c r="D4" s="121"/>
      <c r="E4" s="121"/>
      <c r="F4" s="121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>
        <v>2</v>
      </c>
      <c r="D53" s="54">
        <f>C53*B53</f>
        <v>21.5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92</v>
      </c>
      <c r="B58" s="62">
        <v>1</v>
      </c>
      <c r="C58" s="53">
        <v>24</v>
      </c>
      <c r="D58" s="56">
        <f t="shared" si="2"/>
        <v>24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49.2</v>
      </c>
      <c r="E75" s="15"/>
      <c r="F75" s="44" t="s">
        <v>74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22" t="s">
        <v>132</v>
      </c>
      <c r="B93" s="123"/>
      <c r="C93" s="124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5" t="s">
        <v>135</v>
      </c>
      <c r="B100" s="126"/>
      <c r="C100" s="127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5" t="s">
        <v>135</v>
      </c>
      <c r="B106" s="126"/>
      <c r="C106" s="127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5" t="s">
        <v>139</v>
      </c>
      <c r="B111" s="126"/>
      <c r="C111" s="127"/>
      <c r="D111" s="125" t="s">
        <v>140</v>
      </c>
      <c r="E111" s="126"/>
      <c r="F111" s="126"/>
      <c r="G111" s="127"/>
    </row>
    <row r="112" spans="1:7" ht="15.75" x14ac:dyDescent="0.25">
      <c r="A112" s="85" t="s">
        <v>141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3" ht="15.75" x14ac:dyDescent="0.25">
      <c r="A113" s="85" t="s">
        <v>142</v>
      </c>
      <c r="B113" s="77">
        <v>0</v>
      </c>
      <c r="C113" s="86">
        <f>D75</f>
        <v>49.2</v>
      </c>
      <c r="D113" s="89">
        <v>0.1</v>
      </c>
      <c r="E113" s="6"/>
      <c r="F113" s="6">
        <f>C113*D113</f>
        <v>4.9200000000000008</v>
      </c>
      <c r="G113" s="90">
        <f>C113+F113</f>
        <v>54.120000000000005</v>
      </c>
    </row>
    <row r="114" spans="1:13" ht="15.75" x14ac:dyDescent="0.25">
      <c r="A114" s="85" t="s">
        <v>143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  <c r="K114">
        <v>0.12</v>
      </c>
      <c r="L114">
        <v>50</v>
      </c>
      <c r="M114">
        <f>K114*L114</f>
        <v>6</v>
      </c>
    </row>
    <row r="115" spans="1:13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112">
        <v>264.83</v>
      </c>
      <c r="I115" s="4"/>
      <c r="J115" s="4"/>
    </row>
    <row r="116" spans="1:13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100</v>
      </c>
      <c r="I116" s="5">
        <v>252.22</v>
      </c>
      <c r="J116" s="5">
        <f>I116*0.05</f>
        <v>12.611000000000001</v>
      </c>
      <c r="K116" s="3">
        <f>I116+J116</f>
        <v>264.83100000000002</v>
      </c>
    </row>
    <row r="117" spans="1:13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424.72499999999997</v>
      </c>
    </row>
    <row r="118" spans="1:13" x14ac:dyDescent="0.25">
      <c r="F118" t="s">
        <v>147</v>
      </c>
      <c r="G118" s="5">
        <v>6</v>
      </c>
    </row>
    <row r="119" spans="1:13" x14ac:dyDescent="0.25">
      <c r="G119" s="3">
        <f>SUM(G117:G118)</f>
        <v>430.72499999999997</v>
      </c>
    </row>
    <row r="120" spans="1:13" x14ac:dyDescent="0.25">
      <c r="G120" s="3">
        <f>G119*1.13</f>
        <v>486.71924999999993</v>
      </c>
    </row>
    <row r="121" spans="1:13" x14ac:dyDescent="0.25">
      <c r="G121" s="3"/>
      <c r="H121" s="5"/>
    </row>
    <row r="122" spans="1:13" x14ac:dyDescent="0.25">
      <c r="G122" s="4"/>
    </row>
    <row r="123" spans="1:13" x14ac:dyDescent="0.25">
      <c r="G123" s="3"/>
    </row>
    <row r="124" spans="1:13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4"/>
  <sheetViews>
    <sheetView tabSelected="1" workbookViewId="0">
      <selection activeCell="B6" sqref="B6:E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1:7" x14ac:dyDescent="0.25">
      <c r="B6" s="110" t="s">
        <v>4</v>
      </c>
      <c r="C6" s="110" t="s">
        <v>3</v>
      </c>
      <c r="D6" s="110" t="s">
        <v>2</v>
      </c>
      <c r="E6" s="111" t="s">
        <v>1</v>
      </c>
    </row>
    <row r="7" spans="1:7" x14ac:dyDescent="0.25">
      <c r="B7" s="100">
        <v>2</v>
      </c>
      <c r="C7" s="101" t="s">
        <v>5</v>
      </c>
      <c r="D7" s="98">
        <v>490</v>
      </c>
      <c r="E7" s="99">
        <f>D7*B7</f>
        <v>980</v>
      </c>
      <c r="G7" t="s">
        <v>150</v>
      </c>
    </row>
    <row r="8" spans="1:7" x14ac:dyDescent="0.25">
      <c r="B8" s="100"/>
      <c r="C8" s="109" t="s">
        <v>148</v>
      </c>
      <c r="D8" s="98"/>
      <c r="E8" s="99"/>
    </row>
    <row r="9" spans="1:7" x14ac:dyDescent="0.25">
      <c r="B9" s="100"/>
      <c r="C9" s="102" t="s">
        <v>149</v>
      </c>
      <c r="D9" s="98"/>
      <c r="E9" s="99"/>
    </row>
    <row r="10" spans="1:7" x14ac:dyDescent="0.25">
      <c r="A10" s="120"/>
      <c r="B10" s="118"/>
      <c r="C10" s="115" t="s">
        <v>153</v>
      </c>
      <c r="D10" s="113"/>
      <c r="E10" s="99"/>
    </row>
    <row r="11" spans="1:7" x14ac:dyDescent="0.25">
      <c r="A11" s="120"/>
      <c r="B11" s="118"/>
      <c r="C11" s="115" t="s">
        <v>151</v>
      </c>
      <c r="D11" s="113"/>
      <c r="E11" s="99"/>
    </row>
    <row r="12" spans="1:7" x14ac:dyDescent="0.25">
      <c r="A12" s="120"/>
      <c r="B12" s="119">
        <v>2</v>
      </c>
      <c r="C12" s="116" t="s">
        <v>5</v>
      </c>
      <c r="D12" s="114">
        <v>790</v>
      </c>
      <c r="E12" s="99">
        <f>B12*D12</f>
        <v>1580</v>
      </c>
    </row>
    <row r="13" spans="1:7" x14ac:dyDescent="0.25">
      <c r="A13" s="120"/>
      <c r="B13" s="119"/>
      <c r="C13" s="117" t="s">
        <v>148</v>
      </c>
      <c r="D13" s="114"/>
      <c r="E13" s="99"/>
    </row>
    <row r="14" spans="1:7" x14ac:dyDescent="0.25">
      <c r="B14" s="100"/>
      <c r="C14" s="102" t="s">
        <v>149</v>
      </c>
      <c r="D14" s="98"/>
      <c r="E14" s="99"/>
    </row>
    <row r="15" spans="1:7" x14ac:dyDescent="0.25">
      <c r="B15" s="100"/>
      <c r="C15" s="115" t="s">
        <v>151</v>
      </c>
      <c r="D15" s="98"/>
      <c r="E15" s="99"/>
    </row>
    <row r="16" spans="1:7" x14ac:dyDescent="0.25">
      <c r="B16" s="103"/>
      <c r="C16" s="104" t="s">
        <v>152</v>
      </c>
      <c r="D16" s="105"/>
      <c r="E16" s="105"/>
    </row>
    <row r="17" spans="2:14" x14ac:dyDescent="0.25">
      <c r="B17" s="106"/>
      <c r="C17" s="106"/>
      <c r="D17" s="107" t="s">
        <v>0</v>
      </c>
      <c r="E17" s="108">
        <f>SUM(E7:E16)</f>
        <v>2560</v>
      </c>
      <c r="J17" s="6"/>
      <c r="K17" s="6"/>
      <c r="L17" s="6"/>
      <c r="M17" s="6"/>
      <c r="N17" s="6"/>
    </row>
    <row r="18" spans="2:14" x14ac:dyDescent="0.25">
      <c r="J18" s="6"/>
      <c r="K18" s="6"/>
      <c r="L18" s="6"/>
      <c r="M18" s="6"/>
      <c r="N18" s="6"/>
    </row>
    <row r="19" spans="2:14" x14ac:dyDescent="0.25">
      <c r="J19" s="6"/>
      <c r="K19" s="6"/>
      <c r="L19" s="6"/>
      <c r="M19" s="6"/>
      <c r="N19" s="6"/>
    </row>
    <row r="20" spans="2:14" x14ac:dyDescent="0.25">
      <c r="J20" s="6"/>
      <c r="K20" s="6"/>
      <c r="L20" s="7"/>
      <c r="M20" s="6"/>
      <c r="N20" s="6"/>
    </row>
    <row r="21" spans="2:14" x14ac:dyDescent="0.25">
      <c r="J21" s="6"/>
      <c r="K21" s="6"/>
      <c r="L21" s="6"/>
      <c r="M21" s="6"/>
      <c r="N21" s="6"/>
    </row>
    <row r="22" spans="2:14" x14ac:dyDescent="0.25">
      <c r="J22" s="6"/>
      <c r="K22" s="6"/>
      <c r="L22" s="8"/>
      <c r="M22" s="6"/>
      <c r="N22" s="6"/>
    </row>
    <row r="23" spans="2:14" x14ac:dyDescent="0.25">
      <c r="J23" s="6"/>
      <c r="K23" s="6"/>
      <c r="L23" s="8"/>
      <c r="M23" s="6"/>
      <c r="N23" s="6"/>
    </row>
    <row r="24" spans="2:14" x14ac:dyDescent="0.25">
      <c r="J24" s="6"/>
      <c r="K24" s="6"/>
      <c r="L24" s="8"/>
      <c r="M24" s="6"/>
      <c r="N24" s="6"/>
    </row>
    <row r="25" spans="2:14" x14ac:dyDescent="0.25">
      <c r="D25" s="5"/>
      <c r="J25" s="6"/>
      <c r="K25" s="6"/>
      <c r="L25" s="9"/>
      <c r="M25" s="6"/>
      <c r="N25" s="6"/>
    </row>
    <row r="26" spans="2:14" x14ac:dyDescent="0.25">
      <c r="D26" s="5"/>
      <c r="J26" s="6"/>
      <c r="K26" s="6"/>
      <c r="L26" s="6"/>
      <c r="M26" s="6"/>
      <c r="N26" s="6"/>
    </row>
    <row r="27" spans="2:14" x14ac:dyDescent="0.25">
      <c r="J27" s="6"/>
      <c r="K27" s="10"/>
      <c r="L27" s="9"/>
      <c r="M27" s="6"/>
      <c r="N27" s="6"/>
    </row>
    <row r="28" spans="2:14" x14ac:dyDescent="0.25">
      <c r="J28" s="6"/>
      <c r="K28" s="6"/>
      <c r="L28" s="6"/>
      <c r="M28" s="6"/>
      <c r="N28" s="6"/>
    </row>
    <row r="29" spans="2:14" x14ac:dyDescent="0.25">
      <c r="J29" s="6"/>
      <c r="K29" s="6"/>
      <c r="L29" s="6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6"/>
      <c r="M31" s="6"/>
      <c r="N31" s="6"/>
    </row>
    <row r="32" spans="2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 (2)</vt:lpstr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2021-01-19T19:11:17Z</dcterms:modified>
</cp:coreProperties>
</file>