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TABLA CANTIDAD MATERIAL" sheetId="10" r:id="rId1"/>
    <sheet name="COTIZACION INSTALACION" sheetId="7" r:id="rId2"/>
    <sheet name="COTIZACION MANTENIMIENTO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0" l="1"/>
  <c r="D76" i="10"/>
  <c r="D71" i="10" l="1"/>
  <c r="D70" i="10"/>
  <c r="D49" i="10"/>
  <c r="D45" i="10"/>
  <c r="D27" i="10"/>
  <c r="D26" i="10"/>
  <c r="D22" i="10"/>
  <c r="D20" i="10"/>
  <c r="D19" i="10"/>
  <c r="D18" i="10"/>
  <c r="D14" i="10"/>
  <c r="D17" i="10"/>
  <c r="D24" i="10" l="1"/>
  <c r="D23" i="10"/>
  <c r="F81" i="10"/>
  <c r="H9" i="10"/>
  <c r="H8" i="10"/>
  <c r="D38" i="10"/>
  <c r="D75" i="10"/>
  <c r="D16" i="10"/>
  <c r="D15" i="10"/>
  <c r="D13" i="10"/>
  <c r="D12" i="10"/>
  <c r="D11" i="10"/>
  <c r="D10" i="10"/>
  <c r="D9" i="10"/>
  <c r="D8" i="10"/>
  <c r="D37" i="10"/>
  <c r="D35" i="10"/>
  <c r="D7" i="10"/>
  <c r="D6" i="10"/>
  <c r="B82" i="10"/>
  <c r="D74" i="10"/>
  <c r="D73" i="10"/>
  <c r="D72" i="10"/>
  <c r="D53" i="10"/>
  <c r="D52" i="10"/>
  <c r="D51" i="10"/>
  <c r="D50" i="10"/>
  <c r="D48" i="10"/>
  <c r="D47" i="10"/>
  <c r="D46" i="10"/>
  <c r="D44" i="10"/>
  <c r="D39" i="10"/>
  <c r="D36" i="10"/>
  <c r="D34" i="10"/>
  <c r="D33" i="10"/>
  <c r="D32" i="10"/>
  <c r="D31" i="10"/>
  <c r="D30" i="10"/>
  <c r="D29" i="10"/>
  <c r="D28" i="10"/>
  <c r="D25" i="10"/>
  <c r="D21" i="10"/>
  <c r="E19" i="9"/>
  <c r="E36" i="9" s="1"/>
  <c r="E19" i="7"/>
  <c r="E44" i="7" s="1"/>
  <c r="D40" i="10" l="1"/>
  <c r="E37" i="9"/>
  <c r="E38" i="9" s="1"/>
  <c r="E45" i="7"/>
  <c r="E46" i="7" s="1"/>
</calcChain>
</file>

<file path=xl/comments1.xml><?xml version="1.0" encoding="utf-8"?>
<comments xmlns="http://schemas.openxmlformats.org/spreadsheetml/2006/main">
  <authors>
    <author>Autor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Se ha tomado 4 pies por metro de cobre.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PVC y de zapato para el Rubatex</t>
        </r>
      </text>
    </comment>
  </commentList>
</comments>
</file>

<file path=xl/sharedStrings.xml><?xml version="1.0" encoding="utf-8"?>
<sst xmlns="http://schemas.openxmlformats.org/spreadsheetml/2006/main" count="163" uniqueCount="136">
  <si>
    <t>AIRE INTEGRAL SA DE CV</t>
  </si>
  <si>
    <t xml:space="preserve">TOTAL </t>
  </si>
  <si>
    <t>TOTAL</t>
  </si>
  <si>
    <t>PRESENTE.</t>
  </si>
  <si>
    <t xml:space="preserve">Att. </t>
  </si>
  <si>
    <t>Por medio de la presente nos es grato saludarle y desearle  exitos en sus labores diarias</t>
  </si>
  <si>
    <t xml:space="preserve">Aprovechamos la oportunidad para hacerles llegar nuestra oferta economica sobre       </t>
  </si>
  <si>
    <t>los equipos que se detallan a continuacion:</t>
  </si>
  <si>
    <t>Cantidad</t>
  </si>
  <si>
    <t>Descripcion</t>
  </si>
  <si>
    <t>Precio Unitario</t>
  </si>
  <si>
    <t>Precio Total</t>
  </si>
  <si>
    <t>en que sera siempre un trabajo realizado con los mejores estandares de calidad,</t>
  </si>
  <si>
    <t>que todos nuestros servicios estan  100% GARANTIZADOS.</t>
  </si>
  <si>
    <t>Forma de pago:</t>
  </si>
  <si>
    <t>TOTAL SIN IVA</t>
  </si>
  <si>
    <t>IVA</t>
  </si>
  <si>
    <t>P UNIDAD</t>
  </si>
  <si>
    <t>CANTIDAD</t>
  </si>
  <si>
    <t>PLATA</t>
  </si>
  <si>
    <t>COPINGAS</t>
  </si>
  <si>
    <t>CODOS COBRE</t>
  </si>
  <si>
    <t>CAMISA COBRE</t>
  </si>
  <si>
    <t>R 22</t>
  </si>
  <si>
    <t>BANDEJA</t>
  </si>
  <si>
    <t>NITROGENO</t>
  </si>
  <si>
    <t xml:space="preserve">Att.  </t>
  </si>
  <si>
    <t>suministro e instalacion  a los equipos que se detallan a continuacion:</t>
  </si>
  <si>
    <t>Suministro e instalacion  de Equipos  A/C</t>
  </si>
  <si>
    <t>Instalacion  completa con  Material mecanico,</t>
  </si>
  <si>
    <t>Electrico, base, rubatex, plata, nitrogeno, y vacio</t>
  </si>
  <si>
    <t>Nota: Oferta valida 10 dias</t>
  </si>
  <si>
    <t>Garantia de Fabricante: 1 año</t>
  </si>
  <si>
    <t>30 dias credito</t>
  </si>
  <si>
    <t>San Salvador,  03 enero  de 2020</t>
  </si>
  <si>
    <r>
      <t>Inverter :</t>
    </r>
    <r>
      <rPr>
        <b/>
        <sz val="10"/>
        <rFont val="Century Gothic"/>
        <family val="2"/>
      </rPr>
      <t xml:space="preserve"> SI</t>
    </r>
  </si>
  <si>
    <r>
      <t>Certificacion:</t>
    </r>
    <r>
      <rPr>
        <b/>
        <sz val="10"/>
        <rFont val="Century Gothic"/>
        <family val="2"/>
      </rPr>
      <t xml:space="preserve"> NO</t>
    </r>
  </si>
  <si>
    <r>
      <t xml:space="preserve">Exstencia de Repuestos: </t>
    </r>
    <r>
      <rPr>
        <b/>
        <sz val="10"/>
        <rFont val="Century Gothic"/>
        <family val="2"/>
      </rPr>
      <t>SI</t>
    </r>
  </si>
  <si>
    <t>equipo de Aire Acondicionado</t>
  </si>
  <si>
    <t xml:space="preserve">Servicio ofertado: Suministro e instalacion de </t>
  </si>
  <si>
    <t>falta de mantenimiento, o  manipulacion de terceros</t>
  </si>
  <si>
    <t>**Garantia no cubre daños por variacion de voltaje,</t>
  </si>
  <si>
    <t>Por medio de la presente nos es grato saludarle y desearle  existos en sus labores diarias</t>
  </si>
  <si>
    <t>Mantenimiento PREVENTIVO a equipos de a/c</t>
  </si>
  <si>
    <t>Tipo: Mini Split, Piso Techo o Centrales</t>
  </si>
  <si>
    <t>capacidades desde 36,000btu a 60.000btu</t>
  </si>
  <si>
    <t>Frecuencia Necesaria: Bimensual</t>
  </si>
  <si>
    <t>San Salvador,  03 de enero  2020.</t>
  </si>
  <si>
    <t>Ing. X</t>
  </si>
  <si>
    <t>SRES. XXX</t>
  </si>
  <si>
    <t xml:space="preserve">Local 14a Senda Fatima, Col. Costa Rica, Res. San Ernesto, San Salvador, San Salvador </t>
  </si>
  <si>
    <t xml:space="preserve">2270 2134  </t>
  </si>
  <si>
    <t>7773 3846 / 7435 0648 / 7014 7650</t>
  </si>
  <si>
    <t>ventas@aireintegral.com</t>
  </si>
  <si>
    <t xml:space="preserve">Estamos seguros de que lo anterior sera de su completo agrado. Tengan la plena confianza </t>
  </si>
  <si>
    <t xml:space="preserve">responsabilidad, rapidez y eficacia, que es lo que nos caracterizan. No omitimos manifestar  </t>
  </si>
  <si>
    <t>R 410</t>
  </si>
  <si>
    <t>EQUIPO  MARCA:    X  CAPACIDAD:   X</t>
  </si>
  <si>
    <t xml:space="preserve">TOTAL  </t>
  </si>
  <si>
    <t>PEGA ESPECIAL PARA SOLDAR COBRE</t>
  </si>
  <si>
    <t>VIDRI / FERRETERIA</t>
  </si>
  <si>
    <t>PRECIO DE COMPRA A PROVEEDOR</t>
  </si>
  <si>
    <t>VALOR PORCENTAJE</t>
  </si>
  <si>
    <t>PRECIO OFERTADO AL CLIENTE</t>
  </si>
  <si>
    <t>PRECIO MANO DE OBRA</t>
  </si>
  <si>
    <t>DESMONTAJE</t>
  </si>
  <si>
    <t xml:space="preserve">INSTALACION </t>
  </si>
  <si>
    <t>PROVEEDOR (GRANADA/ FRIOAIRE)</t>
  </si>
  <si>
    <t>M. O.</t>
  </si>
  <si>
    <t xml:space="preserve">VALORES PARA COTIZACION </t>
  </si>
  <si>
    <r>
      <t>Ubicación:</t>
    </r>
    <r>
      <rPr>
        <b/>
        <sz val="10"/>
        <rFont val="Century Gothic"/>
        <family val="2"/>
      </rPr>
      <t xml:space="preserve"> A DEFINIR</t>
    </r>
  </si>
  <si>
    <t xml:space="preserve"> + PORCENTAJE X VENTA</t>
  </si>
  <si>
    <t>Sres.   X</t>
  </si>
  <si>
    <t>SRES.   X</t>
  </si>
  <si>
    <t>PROVEEDOR ( GRANADA/FRIO)</t>
  </si>
  <si>
    <t>BOMBA DE CONDENSADO</t>
  </si>
  <si>
    <t>MINI BOMBA DE CONDENSADO</t>
  </si>
  <si>
    <t>OJO: Los eq. Mini split generalmente trane kit basico de instalacion ( 3mt de material mecanico y electrico) No es el caso de los Piso Techo, los cuales no traen material de instalacion.</t>
  </si>
  <si>
    <t>EQ  12K  MINI SPLIT INVERTER</t>
  </si>
  <si>
    <t>EQ 12K  MINI SPLIT CONVENCIONAL</t>
  </si>
  <si>
    <t>EQ  18K   MINISPLIT INVERTER</t>
  </si>
  <si>
    <t>EQ 18K  MINI SPLIT CONVENCIONAL</t>
  </si>
  <si>
    <t>EQ  24K  MINI SPLIT INVERTER</t>
  </si>
  <si>
    <t>EQ 24K  MINI SPLIT CONVENCIONAL</t>
  </si>
  <si>
    <t>EQ  36K PISO TECHO</t>
  </si>
  <si>
    <t>EQ 36K CENTRAL</t>
  </si>
  <si>
    <t>EQ 36K CASSETTE</t>
  </si>
  <si>
    <t>EQ  60 KPISO TECHO</t>
  </si>
  <si>
    <t>EQ 60K CENTRAL</t>
  </si>
  <si>
    <t>EQ 60 K CASSETTE</t>
  </si>
  <si>
    <t>COBRE  FLEXIBLE  5/8</t>
  </si>
  <si>
    <t>COBRE  FLEXIBLE 7/8</t>
  </si>
  <si>
    <t>COBRE FLEXIBLE 3/4</t>
  </si>
  <si>
    <t>COBRE  FLEXIBLE  1/4</t>
  </si>
  <si>
    <t>COBRE  FLEXIBLE  3/8</t>
  </si>
  <si>
    <t>COBRE  FLEXIBLE  1/2</t>
  </si>
  <si>
    <t>RUBATEX  7/8</t>
  </si>
  <si>
    <t>RUBATEX  5/8</t>
  </si>
  <si>
    <t>RUBATEX 3/4</t>
  </si>
  <si>
    <t>F, V, V, ( EQ, PISO TECHO O CENTRAL)</t>
  </si>
  <si>
    <t>TUERCAS 3/8 ( EQ PISO TECHO O CENTRAL)</t>
  </si>
  <si>
    <t>PRECIOS DE MATERIALES Y EQUIPOS  ( SUJETOS A CAMBIOS) PARA INSTALACION DE EQ</t>
  </si>
  <si>
    <t>PEGAS ( PARA DRENAJE Y AISLAMIENTO)</t>
  </si>
  <si>
    <t>PVC (TUBO) 6MT MEIDAS DE 1/2 O 3/4)</t>
  </si>
  <si>
    <t>CODO PCV  Y /OCAMISAS DE  ( 1/2 0 3/4)</t>
  </si>
  <si>
    <t>CINCHAS ( 8 PULGADAS APROX )</t>
  </si>
  <si>
    <t>ABRAZADERAS ( PARA EL DRENAJE)</t>
  </si>
  <si>
    <t>CABLE TSJ 12X3</t>
  </si>
  <si>
    <t>CABLE TSJ 14X2</t>
  </si>
  <si>
    <t>CABLE TSJ 10 X3</t>
  </si>
  <si>
    <t>CAJA TERMICA EXTERIOR</t>
  </si>
  <si>
    <t>TERMICOS DOBLES</t>
  </si>
  <si>
    <t>DISCO DE CORTE METAL</t>
  </si>
  <si>
    <t>ELECTRODO</t>
  </si>
  <si>
    <t>VARILLA A TODO ROSCA</t>
  </si>
  <si>
    <t>TUERCAS Y ARANDELA</t>
  </si>
  <si>
    <t>ANCLA MARIPOSA  P/ TABLA ROCA</t>
  </si>
  <si>
    <t>ANCLA EXPANSIVA PARA PARED DE CONCRETO</t>
  </si>
  <si>
    <t>TECNODUCTO PLASTICO</t>
  </si>
  <si>
    <t>TENCO DUCTO METALICO</t>
  </si>
  <si>
    <t>SIKA O CEMENTO ( PARA SELLAR HUECO)</t>
  </si>
  <si>
    <t>PINTURA P/AREA PERFORADA ( PEDIR CODIGO PINTURA)</t>
  </si>
  <si>
    <t>TEFLON (P( TUERCAS)</t>
  </si>
  <si>
    <t xml:space="preserve"> CINTA AISLANTE P/ ELECTRICO</t>
  </si>
  <si>
    <t>ANCLA Y TORNILLO  CINTA AISLANTE P/ ELECTRICO</t>
  </si>
  <si>
    <t>CAJA TERMICA INTERIOR</t>
  </si>
  <si>
    <t>ANGULOS 1 /4 X 1/8</t>
  </si>
  <si>
    <t>PINTURA ( P/) METAL)</t>
  </si>
  <si>
    <t>CABLE TSJ 8X3</t>
  </si>
  <si>
    <t>CABLE TSJ 16 X3</t>
  </si>
  <si>
    <t>GRAPAS P / SUJETAR CABLE</t>
  </si>
  <si>
    <t xml:space="preserve">CAÑUELA </t>
  </si>
  <si>
    <t>MANGUERA P/BOMBA DE CONDENSADO</t>
  </si>
  <si>
    <r>
      <t xml:space="preserve">Tipo: </t>
    </r>
    <r>
      <rPr>
        <b/>
        <sz val="10"/>
        <color theme="1"/>
        <rFont val="Century Gothic"/>
        <family val="2"/>
      </rPr>
      <t xml:space="preserve">Mini Split </t>
    </r>
    <r>
      <rPr>
        <sz val="10"/>
        <color theme="1"/>
        <rFont val="Century Gothic"/>
        <family val="2"/>
      </rPr>
      <t xml:space="preserve"> Marca:</t>
    </r>
    <r>
      <rPr>
        <b/>
        <sz val="10"/>
        <color theme="1"/>
        <rFont val="Century Gothic"/>
        <family val="2"/>
      </rPr>
      <t xml:space="preserve"> Lennox</t>
    </r>
    <r>
      <rPr>
        <sz val="10"/>
        <color theme="1"/>
        <rFont val="Century Gothic"/>
        <family val="2"/>
      </rPr>
      <t xml:space="preserve"> Cap: </t>
    </r>
    <r>
      <rPr>
        <b/>
        <sz val="10"/>
        <color theme="1"/>
        <rFont val="Century Gothic"/>
        <family val="2"/>
      </rPr>
      <t>18KBTU</t>
    </r>
    <r>
      <rPr>
        <sz val="10"/>
        <color theme="1"/>
        <rFont val="Century Gothic"/>
        <family val="2"/>
      </rPr>
      <t xml:space="preserve"> </t>
    </r>
  </si>
  <si>
    <r>
      <t xml:space="preserve">Seer: </t>
    </r>
    <r>
      <rPr>
        <b/>
        <sz val="10"/>
        <rFont val="Century Gothic"/>
        <family val="2"/>
      </rPr>
      <t>16</t>
    </r>
    <r>
      <rPr>
        <sz val="10"/>
        <rFont val="Century Gothic"/>
        <family val="2"/>
      </rPr>
      <t xml:space="preserve"> Electricidad: </t>
    </r>
    <r>
      <rPr>
        <b/>
        <sz val="10"/>
        <rFont val="Century Gothic"/>
        <family val="2"/>
      </rPr>
      <t xml:space="preserve">220/1/  </t>
    </r>
    <r>
      <rPr>
        <sz val="10"/>
        <rFont val="Century Gothic"/>
        <family val="2"/>
      </rPr>
      <t xml:space="preserve">Tipo de Gas: </t>
    </r>
    <r>
      <rPr>
        <b/>
        <sz val="10"/>
        <rFont val="Century Gothic"/>
        <family val="2"/>
      </rPr>
      <t>R22</t>
    </r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</si>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</sst>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_);[Red]\(&quot;$&quot;#,##0.00\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44" fontId="0" fillId="0" borderId="0" xfId="1" applyFont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5" fillId="0" borderId="12" xfId="0" applyFont="1" applyBorder="1"/>
    <xf numFmtId="0" fontId="5" fillId="0" borderId="0" xfId="0" applyFont="1" applyBorder="1"/>
    <xf numFmtId="0" fontId="5" fillId="0" borderId="13" xfId="0" applyFont="1" applyBorder="1"/>
    <xf numFmtId="0" fontId="5" fillId="0" borderId="0" xfId="0" applyFont="1"/>
    <xf numFmtId="0" fontId="6" fillId="0" borderId="12" xfId="0" applyFont="1" applyBorder="1"/>
    <xf numFmtId="0" fontId="6" fillId="0" borderId="0" xfId="0" applyFont="1" applyBorder="1"/>
    <xf numFmtId="0" fontId="0" fillId="0" borderId="12" xfId="0" applyBorder="1"/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44" fontId="7" fillId="0" borderId="18" xfId="1" applyFont="1" applyBorder="1" applyAlignment="1">
      <alignment horizontal="center"/>
    </xf>
    <xf numFmtId="44" fontId="7" fillId="0" borderId="10" xfId="1" applyFont="1" applyBorder="1" applyAlignment="1">
      <alignment horizontal="center"/>
    </xf>
    <xf numFmtId="44" fontId="7" fillId="0" borderId="9" xfId="1" applyFont="1" applyBorder="1"/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44" fontId="7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4" fontId="7" fillId="0" borderId="0" xfId="1" applyFont="1" applyBorder="1"/>
    <xf numFmtId="0" fontId="10" fillId="0" borderId="12" xfId="0" applyFont="1" applyBorder="1"/>
    <xf numFmtId="165" fontId="5" fillId="0" borderId="0" xfId="0" applyNumberFormat="1" applyFont="1" applyBorder="1"/>
    <xf numFmtId="0" fontId="11" fillId="0" borderId="12" xfId="0" applyFont="1" applyBorder="1"/>
    <xf numFmtId="0" fontId="11" fillId="0" borderId="0" xfId="0" applyFont="1" applyBorder="1"/>
    <xf numFmtId="44" fontId="7" fillId="0" borderId="13" xfId="1" applyFont="1" applyBorder="1"/>
    <xf numFmtId="44" fontId="5" fillId="0" borderId="0" xfId="0" applyNumberFormat="1" applyFont="1"/>
    <xf numFmtId="0" fontId="5" fillId="0" borderId="0" xfId="0" applyFont="1" applyBorder="1" applyAlignment="1"/>
    <xf numFmtId="164" fontId="12" fillId="3" borderId="13" xfId="0" applyNumberFormat="1" applyFont="1" applyFill="1" applyBorder="1"/>
    <xf numFmtId="0" fontId="0" fillId="0" borderId="0" xfId="0" applyBorder="1" applyAlignment="1"/>
    <xf numFmtId="0" fontId="0" fillId="0" borderId="13" xfId="0" applyBorder="1" applyAlignment="1"/>
    <xf numFmtId="9" fontId="0" fillId="0" borderId="0" xfId="0" applyNumberFormat="1"/>
    <xf numFmtId="0" fontId="0" fillId="0" borderId="0" xfId="0" applyAlignment="1">
      <alignment horizontal="righ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2" borderId="26" xfId="0" applyFont="1" applyFill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44" fontId="7" fillId="0" borderId="27" xfId="1" applyFont="1" applyBorder="1"/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44" fontId="7" fillId="0" borderId="31" xfId="1" applyFont="1" applyBorder="1" applyAlignment="1">
      <alignment horizontal="center"/>
    </xf>
    <xf numFmtId="44" fontId="7" fillId="0" borderId="32" xfId="1" applyFont="1" applyBorder="1" applyAlignment="1">
      <alignment horizontal="center"/>
    </xf>
    <xf numFmtId="165" fontId="5" fillId="0" borderId="13" xfId="0" applyNumberFormat="1" applyFont="1" applyBorder="1"/>
    <xf numFmtId="0" fontId="7" fillId="0" borderId="10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44" fontId="0" fillId="0" borderId="0" xfId="1" applyFont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17" fillId="2" borderId="9" xfId="0" applyFont="1" applyFill="1" applyBorder="1"/>
    <xf numFmtId="44" fontId="0" fillId="0" borderId="0" xfId="0" applyNumberFormat="1"/>
    <xf numFmtId="44" fontId="1" fillId="2" borderId="0" xfId="0" applyNumberFormat="1" applyFont="1" applyFill="1"/>
    <xf numFmtId="44" fontId="1" fillId="0" borderId="1" xfId="1" applyFont="1" applyBorder="1"/>
    <xf numFmtId="0" fontId="1" fillId="0" borderId="0" xfId="0" applyFont="1" applyAlignment="1">
      <alignment horizontal="center"/>
    </xf>
    <xf numFmtId="0" fontId="20" fillId="0" borderId="0" xfId="0" applyFont="1"/>
    <xf numFmtId="44" fontId="20" fillId="0" borderId="0" xfId="1" applyFont="1"/>
    <xf numFmtId="44" fontId="19" fillId="0" borderId="0" xfId="1" applyFont="1"/>
    <xf numFmtId="0" fontId="20" fillId="0" borderId="0" xfId="0" applyFont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15" fillId="0" borderId="23" xfId="2" applyBorder="1" applyAlignment="1">
      <alignment horizontal="center"/>
    </xf>
    <xf numFmtId="0" fontId="15" fillId="0" borderId="24" xfId="2" applyBorder="1" applyAlignment="1">
      <alignment horizontal="center"/>
    </xf>
    <xf numFmtId="0" fontId="15" fillId="0" borderId="25" xfId="2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44" fontId="1" fillId="0" borderId="0" xfId="1" applyFont="1"/>
    <xf numFmtId="44" fontId="1" fillId="0" borderId="0" xfId="0" applyNumberFormat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114300</xdr:rowOff>
    </xdr:from>
    <xdr:to>
      <xdr:col>4</xdr:col>
      <xdr:colOff>542925</xdr:colOff>
      <xdr:row>6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14300"/>
          <a:ext cx="1057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50</xdr:row>
      <xdr:rowOff>47625</xdr:rowOff>
    </xdr:from>
    <xdr:to>
      <xdr:col>1</xdr:col>
      <xdr:colOff>1638300</xdr:colOff>
      <xdr:row>50</xdr:row>
      <xdr:rowOff>142875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72475"/>
          <a:ext cx="1619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809625</xdr:colOff>
      <xdr:row>51</xdr:row>
      <xdr:rowOff>38100</xdr:rowOff>
    </xdr:from>
    <xdr:to>
      <xdr:col>1</xdr:col>
      <xdr:colOff>942975</xdr:colOff>
      <xdr:row>51</xdr:row>
      <xdr:rowOff>171450</xdr:rowOff>
    </xdr:to>
    <xdr:pic>
      <xdr:nvPicPr>
        <xdr:cNvPr id="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55345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5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304800" cy="304800"/>
    <xdr:sp macro="" textlink="">
      <xdr:nvSpPr>
        <xdr:cNvPr id="16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19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829425" y="1058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52</xdr:row>
      <xdr:rowOff>0</xdr:rowOff>
    </xdr:from>
    <xdr:ext cx="304800" cy="304800"/>
    <xdr:sp macro="" textlink="">
      <xdr:nvSpPr>
        <xdr:cNvPr id="20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829425" y="1058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0</xdr:row>
      <xdr:rowOff>1</xdr:rowOff>
    </xdr:from>
    <xdr:to>
      <xdr:col>4</xdr:col>
      <xdr:colOff>352425</xdr:colOff>
      <xdr:row>5</xdr:row>
      <xdr:rowOff>57151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"/>
          <a:ext cx="10572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1476375</xdr:colOff>
      <xdr:row>42</xdr:row>
      <xdr:rowOff>47625</xdr:rowOff>
    </xdr:from>
    <xdr:to>
      <xdr:col>1</xdr:col>
      <xdr:colOff>1638300</xdr:colOff>
      <xdr:row>42</xdr:row>
      <xdr:rowOff>142875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62950"/>
          <a:ext cx="1619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809625</xdr:colOff>
      <xdr:row>43</xdr:row>
      <xdr:rowOff>38100</xdr:rowOff>
    </xdr:from>
    <xdr:to>
      <xdr:col>1</xdr:col>
      <xdr:colOff>942975</xdr:colOff>
      <xdr:row>43</xdr:row>
      <xdr:rowOff>171450</xdr:rowOff>
    </xdr:to>
    <xdr:pic>
      <xdr:nvPicPr>
        <xdr:cNvPr id="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543925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104775</xdr:rowOff>
    </xdr:to>
    <xdr:sp macro="" textlink="">
      <xdr:nvSpPr>
        <xdr:cNvPr id="10253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69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104775</xdr:rowOff>
    </xdr:to>
    <xdr:sp macro="" textlink="">
      <xdr:nvSpPr>
        <xdr:cNvPr id="10255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69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32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88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33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88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entas@aireintegra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ventas@aireintegr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5"/>
  <sheetViews>
    <sheetView tabSelected="1" workbookViewId="0">
      <pane ySplit="5" topLeftCell="A63" activePane="bottomLeft" state="frozen"/>
      <selection pane="bottomLeft" activeCell="I71" sqref="I71"/>
    </sheetView>
  </sheetViews>
  <sheetFormatPr baseColWidth="10" defaultRowHeight="15" x14ac:dyDescent="0.25"/>
  <cols>
    <col min="1" max="1" width="51.85546875" customWidth="1"/>
    <col min="5" max="5" width="19" customWidth="1"/>
    <col min="7" max="7" width="19.85546875" customWidth="1"/>
  </cols>
  <sheetData>
    <row r="1" spans="1:8" ht="15.75" thickBot="1" x14ac:dyDescent="0.3"/>
    <row r="2" spans="1:8" ht="21.75" thickBot="1" x14ac:dyDescent="0.4">
      <c r="A2" s="76" t="s">
        <v>101</v>
      </c>
      <c r="B2" s="77"/>
      <c r="C2" s="77"/>
      <c r="D2" s="77"/>
      <c r="E2" s="77"/>
      <c r="F2" s="77"/>
      <c r="G2" s="78"/>
    </row>
    <row r="3" spans="1:8" ht="15.75" thickBot="1" x14ac:dyDescent="0.3"/>
    <row r="4" spans="1:8" x14ac:dyDescent="0.25">
      <c r="A4" s="80" t="s">
        <v>57</v>
      </c>
      <c r="B4" s="81"/>
      <c r="C4" s="81"/>
      <c r="D4" s="82"/>
    </row>
    <row r="5" spans="1:8" ht="18.75" x14ac:dyDescent="0.3">
      <c r="A5" s="65" t="s">
        <v>74</v>
      </c>
      <c r="B5" s="64" t="s">
        <v>17</v>
      </c>
      <c r="C5" s="64" t="s">
        <v>18</v>
      </c>
      <c r="D5" s="64" t="s">
        <v>2</v>
      </c>
    </row>
    <row r="6" spans="1:8" x14ac:dyDescent="0.25">
      <c r="A6" s="1" t="s">
        <v>78</v>
      </c>
      <c r="B6" s="62">
        <v>478.4</v>
      </c>
      <c r="D6" s="2">
        <f t="shared" ref="D6:D7" si="0">C6*B6</f>
        <v>0</v>
      </c>
      <c r="F6" t="s">
        <v>61</v>
      </c>
      <c r="H6" s="2">
        <v>416</v>
      </c>
    </row>
    <row r="7" spans="1:8" x14ac:dyDescent="0.25">
      <c r="A7" s="1" t="s">
        <v>79</v>
      </c>
      <c r="B7" s="62">
        <v>0</v>
      </c>
      <c r="C7">
        <v>0</v>
      </c>
      <c r="D7" s="2">
        <f t="shared" si="0"/>
        <v>0</v>
      </c>
      <c r="F7" t="s">
        <v>71</v>
      </c>
      <c r="H7" s="39">
        <v>0.15</v>
      </c>
    </row>
    <row r="8" spans="1:8" x14ac:dyDescent="0.25">
      <c r="A8" s="1" t="s">
        <v>80</v>
      </c>
      <c r="B8" s="62">
        <v>0</v>
      </c>
      <c r="C8">
        <v>0</v>
      </c>
      <c r="D8" s="2">
        <f t="shared" ref="D8:D9" si="1">C8*B8</f>
        <v>0</v>
      </c>
      <c r="F8" t="s">
        <v>62</v>
      </c>
      <c r="H8" s="66">
        <f>H6*H7</f>
        <v>62.4</v>
      </c>
    </row>
    <row r="9" spans="1:8" x14ac:dyDescent="0.25">
      <c r="A9" s="1" t="s">
        <v>81</v>
      </c>
      <c r="B9" s="62">
        <v>0</v>
      </c>
      <c r="C9">
        <v>0</v>
      </c>
      <c r="D9" s="2">
        <f t="shared" si="1"/>
        <v>0</v>
      </c>
      <c r="F9" t="s">
        <v>63</v>
      </c>
      <c r="H9" s="67">
        <f>H6+H8</f>
        <v>478.4</v>
      </c>
    </row>
    <row r="10" spans="1:8" x14ac:dyDescent="0.25">
      <c r="A10" s="1" t="s">
        <v>82</v>
      </c>
      <c r="B10" s="62">
        <v>0</v>
      </c>
      <c r="C10">
        <v>0</v>
      </c>
      <c r="D10" s="2">
        <f t="shared" ref="D10:D11" si="2">C10*B10</f>
        <v>0</v>
      </c>
    </row>
    <row r="11" spans="1:8" x14ac:dyDescent="0.25">
      <c r="A11" s="1" t="s">
        <v>83</v>
      </c>
      <c r="B11" s="62">
        <v>0</v>
      </c>
      <c r="C11">
        <v>0</v>
      </c>
      <c r="D11" s="2">
        <f t="shared" si="2"/>
        <v>0</v>
      </c>
    </row>
    <row r="12" spans="1:8" x14ac:dyDescent="0.25">
      <c r="A12" s="1" t="s">
        <v>84</v>
      </c>
      <c r="B12" s="62">
        <v>0</v>
      </c>
      <c r="C12">
        <v>0</v>
      </c>
      <c r="D12" s="2">
        <f t="shared" ref="D12:D13" si="3">C12*B12</f>
        <v>0</v>
      </c>
    </row>
    <row r="13" spans="1:8" x14ac:dyDescent="0.25">
      <c r="A13" s="1" t="s">
        <v>85</v>
      </c>
      <c r="B13" s="62">
        <v>0</v>
      </c>
      <c r="C13">
        <v>0</v>
      </c>
      <c r="D13" s="2">
        <f t="shared" si="3"/>
        <v>0</v>
      </c>
    </row>
    <row r="14" spans="1:8" x14ac:dyDescent="0.25">
      <c r="A14" s="1" t="s">
        <v>86</v>
      </c>
      <c r="B14" s="62">
        <v>0</v>
      </c>
      <c r="C14">
        <v>0</v>
      </c>
      <c r="D14" s="2">
        <f t="shared" ref="D14" si="4">C14*B14</f>
        <v>0</v>
      </c>
    </row>
    <row r="15" spans="1:8" x14ac:dyDescent="0.25">
      <c r="A15" s="1" t="s">
        <v>87</v>
      </c>
      <c r="B15" s="62">
        <v>0</v>
      </c>
      <c r="C15">
        <v>0</v>
      </c>
      <c r="D15" s="2">
        <f t="shared" ref="D15:D16" si="5">C15*B15</f>
        <v>0</v>
      </c>
    </row>
    <row r="16" spans="1:8" x14ac:dyDescent="0.25">
      <c r="A16" s="1" t="s">
        <v>88</v>
      </c>
      <c r="B16" s="62">
        <v>0</v>
      </c>
      <c r="C16">
        <v>0</v>
      </c>
      <c r="D16" s="2">
        <f t="shared" si="5"/>
        <v>0</v>
      </c>
    </row>
    <row r="17" spans="1:4" x14ac:dyDescent="0.25">
      <c r="A17" s="1" t="s">
        <v>88</v>
      </c>
      <c r="B17" s="62">
        <v>0</v>
      </c>
      <c r="C17">
        <v>0</v>
      </c>
      <c r="D17" s="2">
        <f t="shared" ref="D17:D18" si="6">C17*B17</f>
        <v>0</v>
      </c>
    </row>
    <row r="18" spans="1:4" x14ac:dyDescent="0.25">
      <c r="A18" s="1" t="s">
        <v>89</v>
      </c>
      <c r="B18" s="62">
        <v>0</v>
      </c>
      <c r="C18">
        <v>0</v>
      </c>
      <c r="D18" s="2">
        <f t="shared" si="6"/>
        <v>0</v>
      </c>
    </row>
    <row r="19" spans="1:4" x14ac:dyDescent="0.25">
      <c r="A19" t="s">
        <v>93</v>
      </c>
      <c r="B19" s="62">
        <v>0</v>
      </c>
      <c r="C19">
        <v>0</v>
      </c>
      <c r="D19" s="2">
        <f t="shared" ref="D19:D20" si="7">C19*B19</f>
        <v>0</v>
      </c>
    </row>
    <row r="20" spans="1:4" x14ac:dyDescent="0.25">
      <c r="A20" t="s">
        <v>94</v>
      </c>
      <c r="B20" s="62">
        <v>0</v>
      </c>
      <c r="D20" s="2">
        <f t="shared" si="7"/>
        <v>0</v>
      </c>
    </row>
    <row r="21" spans="1:4" x14ac:dyDescent="0.25">
      <c r="A21" t="s">
        <v>95</v>
      </c>
      <c r="B21" s="2">
        <v>0</v>
      </c>
      <c r="D21" s="2">
        <f t="shared" ref="D21:D39" si="8">C21*B21</f>
        <v>0</v>
      </c>
    </row>
    <row r="22" spans="1:4" x14ac:dyDescent="0.25">
      <c r="A22" t="s">
        <v>90</v>
      </c>
      <c r="B22" s="2">
        <v>0</v>
      </c>
      <c r="D22" s="2">
        <f t="shared" ref="D22" si="9">C22*B22</f>
        <v>0</v>
      </c>
    </row>
    <row r="23" spans="1:4" x14ac:dyDescent="0.25">
      <c r="A23" t="s">
        <v>91</v>
      </c>
      <c r="B23" s="2">
        <v>9.56</v>
      </c>
      <c r="D23" s="2">
        <f>C23*B23</f>
        <v>0</v>
      </c>
    </row>
    <row r="24" spans="1:4" x14ac:dyDescent="0.25">
      <c r="A24" t="s">
        <v>92</v>
      </c>
      <c r="B24" s="2">
        <v>2.88</v>
      </c>
      <c r="D24" s="2">
        <f t="shared" ref="D24" si="10">C24*B24</f>
        <v>0</v>
      </c>
    </row>
    <row r="25" spans="1:4" x14ac:dyDescent="0.25">
      <c r="A25" t="s">
        <v>96</v>
      </c>
      <c r="B25" s="2">
        <v>1.27</v>
      </c>
      <c r="D25" s="2">
        <f t="shared" si="8"/>
        <v>0</v>
      </c>
    </row>
    <row r="26" spans="1:4" x14ac:dyDescent="0.25">
      <c r="A26" t="s">
        <v>97</v>
      </c>
      <c r="B26" s="62">
        <v>0</v>
      </c>
      <c r="D26" s="2">
        <f t="shared" si="8"/>
        <v>0</v>
      </c>
    </row>
    <row r="27" spans="1:4" x14ac:dyDescent="0.25">
      <c r="A27" t="s">
        <v>98</v>
      </c>
      <c r="B27" s="62">
        <v>0</v>
      </c>
      <c r="D27" s="2">
        <f t="shared" si="8"/>
        <v>0</v>
      </c>
    </row>
    <row r="28" spans="1:4" x14ac:dyDescent="0.25">
      <c r="A28" t="s">
        <v>100</v>
      </c>
      <c r="B28" s="2">
        <v>0.73</v>
      </c>
      <c r="D28" s="2">
        <f t="shared" si="8"/>
        <v>0</v>
      </c>
    </row>
    <row r="29" spans="1:4" x14ac:dyDescent="0.25">
      <c r="A29" t="s">
        <v>99</v>
      </c>
      <c r="B29" s="2">
        <v>1</v>
      </c>
      <c r="D29" s="2">
        <f t="shared" si="8"/>
        <v>0</v>
      </c>
    </row>
    <row r="30" spans="1:4" x14ac:dyDescent="0.25">
      <c r="A30" t="s">
        <v>19</v>
      </c>
      <c r="B30" s="2">
        <v>1.38</v>
      </c>
      <c r="C30">
        <v>1</v>
      </c>
      <c r="D30" s="2">
        <f t="shared" si="8"/>
        <v>1.38</v>
      </c>
    </row>
    <row r="31" spans="1:4" x14ac:dyDescent="0.25">
      <c r="A31" t="s">
        <v>20</v>
      </c>
      <c r="B31" s="2">
        <v>8.85</v>
      </c>
      <c r="C31">
        <v>1</v>
      </c>
      <c r="D31" s="2">
        <f t="shared" si="8"/>
        <v>8.85</v>
      </c>
    </row>
    <row r="32" spans="1:4" x14ac:dyDescent="0.25">
      <c r="A32" t="s">
        <v>21</v>
      </c>
      <c r="B32" s="2">
        <v>1.03</v>
      </c>
      <c r="D32" s="2">
        <f t="shared" si="8"/>
        <v>0</v>
      </c>
    </row>
    <row r="33" spans="1:4" x14ac:dyDescent="0.25">
      <c r="A33" t="s">
        <v>22</v>
      </c>
      <c r="B33" s="2">
        <v>0.73</v>
      </c>
      <c r="D33" s="2">
        <f t="shared" si="8"/>
        <v>0</v>
      </c>
    </row>
    <row r="34" spans="1:4" x14ac:dyDescent="0.25">
      <c r="A34" t="s">
        <v>23</v>
      </c>
      <c r="B34" s="2">
        <v>18</v>
      </c>
      <c r="C34">
        <v>2</v>
      </c>
      <c r="D34" s="2">
        <f t="shared" si="8"/>
        <v>36</v>
      </c>
    </row>
    <row r="35" spans="1:4" x14ac:dyDescent="0.25">
      <c r="A35" t="s">
        <v>56</v>
      </c>
      <c r="B35" s="2">
        <v>15</v>
      </c>
      <c r="D35" s="2">
        <f t="shared" ref="D35" si="11">C35*B35</f>
        <v>0</v>
      </c>
    </row>
    <row r="36" spans="1:4" x14ac:dyDescent="0.25">
      <c r="A36" t="s">
        <v>75</v>
      </c>
      <c r="B36" s="2">
        <v>45</v>
      </c>
      <c r="D36" s="2">
        <f t="shared" si="8"/>
        <v>0</v>
      </c>
    </row>
    <row r="37" spans="1:4" x14ac:dyDescent="0.25">
      <c r="A37" t="s">
        <v>76</v>
      </c>
      <c r="B37" s="2">
        <v>90</v>
      </c>
      <c r="D37" s="2">
        <f t="shared" ref="D37" si="12">C37*B37</f>
        <v>0</v>
      </c>
    </row>
    <row r="38" spans="1:4" x14ac:dyDescent="0.25">
      <c r="A38" t="s">
        <v>59</v>
      </c>
      <c r="B38" s="2">
        <v>16</v>
      </c>
      <c r="D38" s="2">
        <f t="shared" ref="D38" si="13">C38*B38</f>
        <v>0</v>
      </c>
    </row>
    <row r="39" spans="1:4" ht="15.75" thickBot="1" x14ac:dyDescent="0.3">
      <c r="A39" t="s">
        <v>24</v>
      </c>
      <c r="B39" s="2">
        <v>30</v>
      </c>
      <c r="D39" s="2">
        <f t="shared" si="8"/>
        <v>0</v>
      </c>
    </row>
    <row r="40" spans="1:4" ht="15.75" thickBot="1" x14ac:dyDescent="0.3">
      <c r="A40" s="79" t="s">
        <v>58</v>
      </c>
      <c r="B40" s="79"/>
      <c r="C40" s="79"/>
      <c r="D40" s="68">
        <f>SUM(D6:D39)</f>
        <v>46.230000000000004</v>
      </c>
    </row>
    <row r="43" spans="1:4" ht="18.75" x14ac:dyDescent="0.3">
      <c r="A43" s="65" t="s">
        <v>60</v>
      </c>
      <c r="B43" s="63" t="s">
        <v>17</v>
      </c>
      <c r="C43" s="63" t="s">
        <v>18</v>
      </c>
      <c r="D43" s="63" t="s">
        <v>2</v>
      </c>
    </row>
    <row r="44" spans="1:4" x14ac:dyDescent="0.25">
      <c r="A44" t="s">
        <v>120</v>
      </c>
      <c r="B44">
        <v>9.56</v>
      </c>
      <c r="D44">
        <f>C44*B44</f>
        <v>0</v>
      </c>
    </row>
    <row r="45" spans="1:4" x14ac:dyDescent="0.25">
      <c r="A45" t="s">
        <v>121</v>
      </c>
      <c r="B45">
        <v>0</v>
      </c>
      <c r="D45">
        <f t="shared" ref="D45" si="14">C45*B45</f>
        <v>0</v>
      </c>
    </row>
    <row r="46" spans="1:4" x14ac:dyDescent="0.25">
      <c r="A46" t="s">
        <v>122</v>
      </c>
      <c r="B46">
        <v>1</v>
      </c>
      <c r="D46">
        <f t="shared" ref="D46:D73" si="15">C46*B46</f>
        <v>0</v>
      </c>
    </row>
    <row r="47" spans="1:4" x14ac:dyDescent="0.25">
      <c r="A47" t="s">
        <v>102</v>
      </c>
      <c r="B47">
        <v>6</v>
      </c>
      <c r="D47">
        <f t="shared" si="15"/>
        <v>0</v>
      </c>
    </row>
    <row r="48" spans="1:4" x14ac:dyDescent="0.25">
      <c r="A48" t="s">
        <v>124</v>
      </c>
      <c r="B48">
        <v>10</v>
      </c>
      <c r="D48">
        <f t="shared" si="15"/>
        <v>0</v>
      </c>
    </row>
    <row r="49" spans="1:4" x14ac:dyDescent="0.25">
      <c r="A49" t="s">
        <v>123</v>
      </c>
      <c r="B49">
        <v>3.5</v>
      </c>
      <c r="D49">
        <f t="shared" ref="D49" si="16">C49*B49</f>
        <v>0</v>
      </c>
    </row>
    <row r="50" spans="1:4" x14ac:dyDescent="0.25">
      <c r="A50" t="s">
        <v>103</v>
      </c>
      <c r="B50">
        <v>2.4</v>
      </c>
      <c r="D50">
        <f t="shared" si="15"/>
        <v>0</v>
      </c>
    </row>
    <row r="51" spans="1:4" x14ac:dyDescent="0.25">
      <c r="A51" t="s">
        <v>104</v>
      </c>
      <c r="B51">
        <v>2</v>
      </c>
      <c r="D51">
        <f t="shared" si="15"/>
        <v>0</v>
      </c>
    </row>
    <row r="52" spans="1:4" x14ac:dyDescent="0.25">
      <c r="A52" t="s">
        <v>105</v>
      </c>
      <c r="B52">
        <v>10</v>
      </c>
      <c r="D52">
        <f t="shared" si="15"/>
        <v>0</v>
      </c>
    </row>
    <row r="53" spans="1:4" x14ac:dyDescent="0.25">
      <c r="A53" t="s">
        <v>106</v>
      </c>
      <c r="B53">
        <v>0.6</v>
      </c>
      <c r="D53">
        <f t="shared" si="15"/>
        <v>0</v>
      </c>
    </row>
    <row r="54" spans="1:4" x14ac:dyDescent="0.25">
      <c r="A54" t="s">
        <v>125</v>
      </c>
      <c r="B54">
        <v>0</v>
      </c>
      <c r="D54">
        <v>0</v>
      </c>
    </row>
    <row r="55" spans="1:4" x14ac:dyDescent="0.25">
      <c r="A55" t="s">
        <v>110</v>
      </c>
      <c r="B55">
        <v>0</v>
      </c>
      <c r="D55">
        <v>0</v>
      </c>
    </row>
    <row r="56" spans="1:4" x14ac:dyDescent="0.25">
      <c r="A56" t="s">
        <v>111</v>
      </c>
      <c r="B56">
        <v>0</v>
      </c>
      <c r="D56">
        <v>0</v>
      </c>
    </row>
    <row r="57" spans="1:4" x14ac:dyDescent="0.25">
      <c r="A57" t="s">
        <v>126</v>
      </c>
      <c r="B57">
        <v>0</v>
      </c>
      <c r="D57">
        <v>0</v>
      </c>
    </row>
    <row r="58" spans="1:4" x14ac:dyDescent="0.25">
      <c r="A58" t="s">
        <v>112</v>
      </c>
      <c r="B58">
        <v>0</v>
      </c>
      <c r="D58">
        <v>0</v>
      </c>
    </row>
    <row r="59" spans="1:4" x14ac:dyDescent="0.25">
      <c r="A59" t="s">
        <v>113</v>
      </c>
      <c r="B59">
        <v>0</v>
      </c>
      <c r="D59">
        <v>0</v>
      </c>
    </row>
    <row r="60" spans="1:4" x14ac:dyDescent="0.25">
      <c r="A60" t="s">
        <v>127</v>
      </c>
      <c r="B60">
        <v>0</v>
      </c>
      <c r="D60">
        <v>0</v>
      </c>
    </row>
    <row r="61" spans="1:4" x14ac:dyDescent="0.25">
      <c r="A61" t="s">
        <v>130</v>
      </c>
      <c r="B61">
        <v>0</v>
      </c>
      <c r="D61">
        <v>0</v>
      </c>
    </row>
    <row r="62" spans="1:4" x14ac:dyDescent="0.25">
      <c r="A62" t="s">
        <v>131</v>
      </c>
      <c r="B62">
        <v>0</v>
      </c>
      <c r="D62">
        <v>0</v>
      </c>
    </row>
    <row r="63" spans="1:4" x14ac:dyDescent="0.25">
      <c r="A63" t="s">
        <v>132</v>
      </c>
      <c r="B63">
        <v>0</v>
      </c>
      <c r="D63">
        <v>0</v>
      </c>
    </row>
    <row r="64" spans="1:4" x14ac:dyDescent="0.25">
      <c r="A64" t="s">
        <v>114</v>
      </c>
      <c r="B64">
        <v>0</v>
      </c>
      <c r="D64">
        <v>0</v>
      </c>
    </row>
    <row r="65" spans="1:6" x14ac:dyDescent="0.25">
      <c r="A65" t="s">
        <v>115</v>
      </c>
      <c r="B65">
        <v>0</v>
      </c>
      <c r="D65">
        <v>0</v>
      </c>
    </row>
    <row r="66" spans="1:6" x14ac:dyDescent="0.25">
      <c r="A66" t="s">
        <v>117</v>
      </c>
      <c r="B66">
        <v>0</v>
      </c>
      <c r="D66">
        <v>0</v>
      </c>
    </row>
    <row r="67" spans="1:6" x14ac:dyDescent="0.25">
      <c r="A67" t="s">
        <v>116</v>
      </c>
      <c r="B67">
        <v>0</v>
      </c>
      <c r="D67">
        <v>0</v>
      </c>
    </row>
    <row r="68" spans="1:6" x14ac:dyDescent="0.25">
      <c r="A68" t="s">
        <v>118</v>
      </c>
      <c r="B68">
        <v>0</v>
      </c>
      <c r="D68">
        <v>0</v>
      </c>
    </row>
    <row r="69" spans="1:6" x14ac:dyDescent="0.25">
      <c r="A69" t="s">
        <v>119</v>
      </c>
      <c r="B69">
        <v>0</v>
      </c>
      <c r="D69">
        <v>0</v>
      </c>
    </row>
    <row r="70" spans="1:6" x14ac:dyDescent="0.25">
      <c r="A70" t="s">
        <v>128</v>
      </c>
      <c r="B70">
        <v>0</v>
      </c>
      <c r="D70">
        <f t="shared" ref="D70" si="17">C70*B70</f>
        <v>0</v>
      </c>
    </row>
    <row r="71" spans="1:6" x14ac:dyDescent="0.25">
      <c r="A71" t="s">
        <v>109</v>
      </c>
      <c r="B71">
        <v>2.8</v>
      </c>
      <c r="D71">
        <f>C71*B71</f>
        <v>0</v>
      </c>
    </row>
    <row r="72" spans="1:6" x14ac:dyDescent="0.25">
      <c r="A72" t="s">
        <v>107</v>
      </c>
      <c r="B72">
        <v>1.75</v>
      </c>
      <c r="D72">
        <f t="shared" si="15"/>
        <v>0</v>
      </c>
    </row>
    <row r="73" spans="1:6" x14ac:dyDescent="0.25">
      <c r="A73" t="s">
        <v>108</v>
      </c>
      <c r="B73">
        <v>0.81</v>
      </c>
      <c r="D73">
        <f t="shared" si="15"/>
        <v>0</v>
      </c>
    </row>
    <row r="74" spans="1:6" x14ac:dyDescent="0.25">
      <c r="A74" t="s">
        <v>129</v>
      </c>
      <c r="B74">
        <v>0</v>
      </c>
      <c r="D74">
        <f>C74*B74</f>
        <v>0</v>
      </c>
    </row>
    <row r="75" spans="1:6" x14ac:dyDescent="0.25">
      <c r="A75" t="s">
        <v>25</v>
      </c>
      <c r="B75">
        <v>10</v>
      </c>
      <c r="C75">
        <v>1</v>
      </c>
      <c r="D75">
        <f t="shared" ref="D75" si="18">C75*B75</f>
        <v>10</v>
      </c>
    </row>
    <row r="76" spans="1:6" x14ac:dyDescent="0.25">
      <c r="A76" s="79" t="s">
        <v>1</v>
      </c>
      <c r="B76" s="79"/>
      <c r="C76" s="79"/>
      <c r="D76" s="108">
        <f>SUM(D44:D75)</f>
        <v>10</v>
      </c>
    </row>
    <row r="77" spans="1:6" ht="15.75" thickBot="1" x14ac:dyDescent="0.3">
      <c r="A77" s="69" t="s">
        <v>135</v>
      </c>
      <c r="D77" s="109">
        <f>D40+D76</f>
        <v>56.230000000000004</v>
      </c>
    </row>
    <row r="78" spans="1:6" ht="16.5" thickBot="1" x14ac:dyDescent="0.3">
      <c r="A78" s="74" t="s">
        <v>69</v>
      </c>
      <c r="B78" s="75"/>
      <c r="E78" s="74" t="s">
        <v>68</v>
      </c>
      <c r="F78" s="75"/>
    </row>
    <row r="79" spans="1:6" ht="15.75" x14ac:dyDescent="0.25">
      <c r="A79" s="70" t="s">
        <v>60</v>
      </c>
      <c r="B79" s="71">
        <v>78.16</v>
      </c>
      <c r="C79" s="40"/>
      <c r="E79" s="73" t="s">
        <v>65</v>
      </c>
      <c r="F79" s="71">
        <v>50</v>
      </c>
    </row>
    <row r="80" spans="1:6" ht="15.75" x14ac:dyDescent="0.25">
      <c r="A80" s="70" t="s">
        <v>67</v>
      </c>
      <c r="B80" s="71">
        <v>706.56</v>
      </c>
      <c r="C80" s="40"/>
      <c r="E80" s="73" t="s">
        <v>66</v>
      </c>
      <c r="F80" s="71">
        <v>200</v>
      </c>
    </row>
    <row r="81" spans="1:6" ht="15.75" x14ac:dyDescent="0.25">
      <c r="A81" s="70" t="s">
        <v>64</v>
      </c>
      <c r="B81" s="71">
        <v>250</v>
      </c>
      <c r="C81" s="40"/>
      <c r="E81" s="73" t="s">
        <v>2</v>
      </c>
      <c r="F81" s="71">
        <f>SUM(F79:F80)</f>
        <v>250</v>
      </c>
    </row>
    <row r="82" spans="1:6" ht="15.75" x14ac:dyDescent="0.25">
      <c r="A82" s="70"/>
      <c r="B82" s="72">
        <f>SUM(B79:B81)</f>
        <v>1034.7199999999998</v>
      </c>
    </row>
    <row r="85" spans="1:6" x14ac:dyDescent="0.25">
      <c r="A85" t="s">
        <v>77</v>
      </c>
    </row>
  </sheetData>
  <mergeCells count="6">
    <mergeCell ref="E78:F78"/>
    <mergeCell ref="A2:G2"/>
    <mergeCell ref="A78:B78"/>
    <mergeCell ref="A40:C40"/>
    <mergeCell ref="A76:C76"/>
    <mergeCell ref="A4:D4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H48" sqref="H48"/>
    </sheetView>
  </sheetViews>
  <sheetFormatPr baseColWidth="10" defaultRowHeight="15" x14ac:dyDescent="0.25"/>
  <cols>
    <col min="1" max="1" width="14.7109375" customWidth="1"/>
    <col min="2" max="2" width="39.42578125" customWidth="1"/>
    <col min="3" max="3" width="8" customWidth="1"/>
    <col min="4" max="4" width="14" customWidth="1"/>
    <col min="5" max="5" width="14.85546875" customWidth="1"/>
  </cols>
  <sheetData>
    <row r="1" spans="1:6" x14ac:dyDescent="0.25">
      <c r="A1" s="3"/>
      <c r="B1" s="4"/>
      <c r="C1" s="4"/>
      <c r="D1" s="4"/>
      <c r="E1" s="5"/>
    </row>
    <row r="2" spans="1:6" x14ac:dyDescent="0.25">
      <c r="A2" s="6" t="s">
        <v>34</v>
      </c>
      <c r="B2" s="7"/>
      <c r="C2" s="7"/>
      <c r="E2" s="8"/>
      <c r="F2" s="9"/>
    </row>
    <row r="3" spans="1:6" x14ac:dyDescent="0.25">
      <c r="A3" s="6"/>
      <c r="B3" s="7"/>
      <c r="C3" s="7"/>
      <c r="D3" s="7"/>
      <c r="E3" s="8"/>
      <c r="F3" s="9"/>
    </row>
    <row r="4" spans="1:6" x14ac:dyDescent="0.25">
      <c r="A4" s="6"/>
      <c r="B4" s="7"/>
      <c r="C4" s="7"/>
      <c r="D4" s="7"/>
      <c r="E4" s="8"/>
      <c r="F4" s="9"/>
    </row>
    <row r="5" spans="1:6" x14ac:dyDescent="0.25">
      <c r="A5" s="6"/>
      <c r="B5" s="7"/>
      <c r="C5" s="7"/>
      <c r="D5" s="7"/>
      <c r="E5" s="8"/>
      <c r="F5" s="9"/>
    </row>
    <row r="6" spans="1:6" x14ac:dyDescent="0.25">
      <c r="A6" s="6"/>
      <c r="B6" s="7"/>
      <c r="C6" s="7"/>
      <c r="D6" s="7"/>
      <c r="E6" s="8"/>
      <c r="F6" s="9"/>
    </row>
    <row r="7" spans="1:6" x14ac:dyDescent="0.25">
      <c r="A7" s="6"/>
      <c r="B7" s="7"/>
      <c r="C7" s="7"/>
      <c r="D7" s="7"/>
      <c r="E7" s="8"/>
      <c r="F7" s="9"/>
    </row>
    <row r="8" spans="1:6" x14ac:dyDescent="0.25">
      <c r="A8" s="10" t="s">
        <v>73</v>
      </c>
      <c r="B8" s="7"/>
      <c r="C8" s="87"/>
      <c r="D8" s="87"/>
      <c r="E8" s="88"/>
      <c r="F8" s="9"/>
    </row>
    <row r="9" spans="1:6" x14ac:dyDescent="0.25">
      <c r="A9" s="6" t="s">
        <v>3</v>
      </c>
      <c r="B9" s="7"/>
      <c r="C9" s="7" t="s">
        <v>26</v>
      </c>
      <c r="D9" s="7" t="s">
        <v>72</v>
      </c>
      <c r="E9" s="8"/>
      <c r="F9" s="9"/>
    </row>
    <row r="10" spans="1:6" x14ac:dyDescent="0.25">
      <c r="A10" s="6"/>
      <c r="B10" s="7"/>
      <c r="C10" s="7"/>
      <c r="D10" s="7"/>
      <c r="E10" s="8"/>
      <c r="F10" s="9"/>
    </row>
    <row r="11" spans="1:6" x14ac:dyDescent="0.25">
      <c r="A11" s="6"/>
      <c r="B11" s="7"/>
      <c r="C11" s="7"/>
      <c r="D11" s="7"/>
      <c r="E11" s="8"/>
      <c r="F11" s="9"/>
    </row>
    <row r="12" spans="1:6" x14ac:dyDescent="0.25">
      <c r="A12" s="6" t="s">
        <v>5</v>
      </c>
      <c r="B12" s="7"/>
      <c r="C12" s="7"/>
      <c r="D12" s="7"/>
      <c r="E12" s="8"/>
      <c r="F12" s="9"/>
    </row>
    <row r="13" spans="1:6" x14ac:dyDescent="0.25">
      <c r="A13" s="6"/>
      <c r="B13" s="7"/>
      <c r="C13" s="7"/>
      <c r="D13" s="7"/>
      <c r="E13" s="8"/>
      <c r="F13" s="9"/>
    </row>
    <row r="14" spans="1:6" x14ac:dyDescent="0.25">
      <c r="A14" s="6" t="s">
        <v>6</v>
      </c>
      <c r="B14" s="7"/>
      <c r="C14" s="7"/>
      <c r="D14" s="7"/>
      <c r="E14" s="8"/>
      <c r="F14" s="9"/>
    </row>
    <row r="15" spans="1:6" x14ac:dyDescent="0.25">
      <c r="A15" s="6" t="s">
        <v>27</v>
      </c>
      <c r="B15" s="7"/>
      <c r="C15" s="7"/>
      <c r="D15" s="7"/>
      <c r="E15" s="8"/>
      <c r="F15" s="9"/>
    </row>
    <row r="16" spans="1:6" ht="15.75" thickBot="1" x14ac:dyDescent="0.3">
      <c r="A16" s="12"/>
      <c r="B16" s="7"/>
      <c r="C16" s="7"/>
      <c r="D16" s="7"/>
      <c r="E16" s="8"/>
      <c r="F16" s="9"/>
    </row>
    <row r="17" spans="1:6" x14ac:dyDescent="0.25">
      <c r="A17" s="13" t="s">
        <v>8</v>
      </c>
      <c r="B17" s="89" t="s">
        <v>9</v>
      </c>
      <c r="C17" s="90"/>
      <c r="D17" s="46" t="s">
        <v>10</v>
      </c>
      <c r="E17" s="14" t="s">
        <v>11</v>
      </c>
      <c r="F17" s="9"/>
    </row>
    <row r="18" spans="1:6" ht="16.5" x14ac:dyDescent="0.3">
      <c r="A18" s="15"/>
      <c r="B18" s="83"/>
      <c r="C18" s="84"/>
      <c r="D18" s="47"/>
      <c r="E18" s="16"/>
      <c r="F18" s="7"/>
    </row>
    <row r="19" spans="1:6" ht="16.5" x14ac:dyDescent="0.3">
      <c r="A19" s="15">
        <v>1</v>
      </c>
      <c r="B19" s="85" t="s">
        <v>28</v>
      </c>
      <c r="C19" s="86"/>
      <c r="D19" s="47">
        <v>838.94</v>
      </c>
      <c r="E19" s="16">
        <f>A19*D19</f>
        <v>838.94</v>
      </c>
      <c r="F19" s="7"/>
    </row>
    <row r="20" spans="1:6" ht="16.5" x14ac:dyDescent="0.3">
      <c r="A20" s="15"/>
      <c r="B20" s="91" t="s">
        <v>133</v>
      </c>
      <c r="C20" s="91"/>
      <c r="D20" s="48"/>
      <c r="E20" s="16"/>
      <c r="F20" s="7"/>
    </row>
    <row r="21" spans="1:6" ht="16.5" x14ac:dyDescent="0.3">
      <c r="A21" s="15"/>
      <c r="B21" s="95" t="s">
        <v>134</v>
      </c>
      <c r="C21" s="96"/>
      <c r="D21" s="18"/>
      <c r="E21" s="16"/>
      <c r="F21" s="7"/>
    </row>
    <row r="22" spans="1:6" ht="16.5" x14ac:dyDescent="0.3">
      <c r="A22" s="15"/>
      <c r="B22" s="41" t="s">
        <v>35</v>
      </c>
      <c r="C22" s="42"/>
      <c r="D22" s="18"/>
      <c r="E22" s="16"/>
      <c r="F22" s="7"/>
    </row>
    <row r="23" spans="1:6" ht="16.5" x14ac:dyDescent="0.3">
      <c r="A23" s="15"/>
      <c r="B23" s="41" t="s">
        <v>36</v>
      </c>
      <c r="C23" s="42"/>
      <c r="D23" s="18"/>
      <c r="E23" s="16"/>
      <c r="F23" s="7"/>
    </row>
    <row r="24" spans="1:6" ht="16.5" x14ac:dyDescent="0.3">
      <c r="A24" s="15"/>
      <c r="B24" s="41" t="s">
        <v>37</v>
      </c>
      <c r="C24" s="42"/>
      <c r="D24" s="18"/>
      <c r="E24" s="16"/>
      <c r="F24" s="7"/>
    </row>
    <row r="25" spans="1:6" ht="16.5" x14ac:dyDescent="0.3">
      <c r="A25" s="15"/>
      <c r="B25" s="95" t="s">
        <v>70</v>
      </c>
      <c r="C25" s="96"/>
      <c r="D25" s="18"/>
      <c r="E25" s="16"/>
      <c r="F25" s="7"/>
    </row>
    <row r="26" spans="1:6" ht="16.5" x14ac:dyDescent="0.3">
      <c r="A26" s="15"/>
      <c r="B26" s="20"/>
      <c r="C26" s="21"/>
      <c r="D26" s="18"/>
      <c r="E26" s="16"/>
      <c r="F26" s="7"/>
    </row>
    <row r="27" spans="1:6" ht="16.5" x14ac:dyDescent="0.3">
      <c r="A27" s="15"/>
      <c r="B27" s="49" t="s">
        <v>39</v>
      </c>
      <c r="C27" s="21"/>
      <c r="D27" s="18"/>
      <c r="E27" s="16"/>
      <c r="F27" s="7"/>
    </row>
    <row r="28" spans="1:6" ht="16.5" x14ac:dyDescent="0.3">
      <c r="A28" s="15"/>
      <c r="B28" s="49" t="s">
        <v>38</v>
      </c>
      <c r="C28" s="21"/>
      <c r="D28" s="18"/>
      <c r="E28" s="16"/>
      <c r="F28" s="7"/>
    </row>
    <row r="29" spans="1:6" ht="16.5" x14ac:dyDescent="0.3">
      <c r="A29" s="15"/>
      <c r="B29" s="49" t="s">
        <v>29</v>
      </c>
      <c r="C29" s="21"/>
      <c r="D29" s="18"/>
      <c r="E29" s="16"/>
      <c r="F29" s="7"/>
    </row>
    <row r="30" spans="1:6" ht="16.5" x14ac:dyDescent="0.3">
      <c r="A30" s="15"/>
      <c r="B30" s="49" t="s">
        <v>30</v>
      </c>
      <c r="C30" s="21"/>
      <c r="D30" s="18"/>
      <c r="E30" s="16"/>
      <c r="F30" s="7"/>
    </row>
    <row r="31" spans="1:6" ht="16.5" x14ac:dyDescent="0.3">
      <c r="A31" s="15"/>
      <c r="B31" s="49"/>
      <c r="C31" s="50"/>
      <c r="D31" s="18"/>
      <c r="E31" s="16"/>
      <c r="F31" s="7"/>
    </row>
    <row r="32" spans="1:6" ht="16.5" x14ac:dyDescent="0.3">
      <c r="A32" s="19"/>
      <c r="B32" s="51"/>
      <c r="C32" s="52"/>
      <c r="D32" s="48"/>
      <c r="E32" s="16"/>
      <c r="F32" s="7"/>
    </row>
    <row r="33" spans="1:6" ht="16.5" x14ac:dyDescent="0.3">
      <c r="A33" s="19"/>
      <c r="B33" s="85" t="s">
        <v>31</v>
      </c>
      <c r="C33" s="86"/>
      <c r="D33" s="18"/>
      <c r="E33" s="22"/>
      <c r="F33" s="7"/>
    </row>
    <row r="34" spans="1:6" ht="16.5" x14ac:dyDescent="0.3">
      <c r="A34" s="19"/>
      <c r="B34" s="44"/>
      <c r="C34" s="45"/>
      <c r="D34" s="18"/>
      <c r="E34" s="22"/>
      <c r="F34" s="7"/>
    </row>
    <row r="35" spans="1:6" ht="16.5" x14ac:dyDescent="0.3">
      <c r="A35" s="19"/>
      <c r="B35" s="95" t="s">
        <v>32</v>
      </c>
      <c r="C35" s="96"/>
      <c r="D35" s="18"/>
      <c r="E35" s="22"/>
      <c r="F35" s="7"/>
    </row>
    <row r="36" spans="1:6" ht="16.5" x14ac:dyDescent="0.3">
      <c r="A36" s="19"/>
      <c r="B36" s="54" t="s">
        <v>41</v>
      </c>
      <c r="C36" s="55"/>
      <c r="D36" s="53"/>
      <c r="E36" s="22"/>
      <c r="F36" s="7"/>
    </row>
    <row r="37" spans="1:6" ht="17.25" thickBot="1" x14ac:dyDescent="0.35">
      <c r="A37" s="56"/>
      <c r="B37" s="106" t="s">
        <v>40</v>
      </c>
      <c r="C37" s="107"/>
      <c r="D37" s="57"/>
      <c r="E37" s="58"/>
      <c r="F37" s="7"/>
    </row>
    <row r="38" spans="1:6" x14ac:dyDescent="0.25">
      <c r="A38" s="12"/>
      <c r="B38" s="87"/>
      <c r="C38" s="87"/>
      <c r="D38" s="30"/>
      <c r="E38" s="59"/>
      <c r="F38" s="7"/>
    </row>
    <row r="39" spans="1:6" ht="15.75" x14ac:dyDescent="0.3">
      <c r="A39" s="29" t="s">
        <v>54</v>
      </c>
      <c r="B39" s="7"/>
      <c r="C39" s="30"/>
      <c r="D39" s="30"/>
      <c r="E39" s="8"/>
      <c r="F39" s="9"/>
    </row>
    <row r="40" spans="1:6" ht="15.75" x14ac:dyDescent="0.3">
      <c r="A40" s="29" t="s">
        <v>12</v>
      </c>
      <c r="B40" s="7"/>
      <c r="C40" s="30"/>
      <c r="D40" s="30"/>
      <c r="E40" s="8"/>
      <c r="F40" s="9"/>
    </row>
    <row r="41" spans="1:6" ht="15.75" x14ac:dyDescent="0.3">
      <c r="A41" s="29" t="s">
        <v>55</v>
      </c>
      <c r="B41" s="7"/>
      <c r="C41" s="7"/>
      <c r="D41" s="7"/>
      <c r="E41" s="8"/>
      <c r="F41" s="9"/>
    </row>
    <row r="42" spans="1:6" ht="15.75" x14ac:dyDescent="0.3">
      <c r="A42" s="29" t="s">
        <v>13</v>
      </c>
      <c r="B42" s="7"/>
      <c r="C42" s="7"/>
      <c r="D42" s="7"/>
      <c r="E42" s="8"/>
      <c r="F42" s="9"/>
    </row>
    <row r="43" spans="1:6" x14ac:dyDescent="0.25">
      <c r="A43" s="31" t="s">
        <v>14</v>
      </c>
      <c r="B43" s="32" t="s">
        <v>33</v>
      </c>
      <c r="C43" s="7"/>
      <c r="D43" s="7"/>
      <c r="E43" s="8"/>
      <c r="F43" s="9"/>
    </row>
    <row r="44" spans="1:6" ht="16.5" x14ac:dyDescent="0.3">
      <c r="A44" s="43" t="s">
        <v>15</v>
      </c>
      <c r="B44" s="1"/>
      <c r="C44" s="1"/>
      <c r="D44" s="1"/>
      <c r="E44" s="33">
        <f>SUM(E18:E43)</f>
        <v>838.94</v>
      </c>
      <c r="F44" s="9"/>
    </row>
    <row r="45" spans="1:6" ht="16.5" x14ac:dyDescent="0.3">
      <c r="A45" s="43" t="s">
        <v>16</v>
      </c>
      <c r="B45" s="1"/>
      <c r="C45" s="1"/>
      <c r="D45" s="1"/>
      <c r="E45" s="33">
        <f>E44*13%</f>
        <v>109.0622</v>
      </c>
      <c r="F45" s="9"/>
    </row>
    <row r="46" spans="1:6" x14ac:dyDescent="0.25">
      <c r="A46" s="43" t="s">
        <v>2</v>
      </c>
      <c r="B46" s="35"/>
      <c r="C46" s="35"/>
      <c r="D46" s="35"/>
      <c r="E46" s="36">
        <f>E44+E45</f>
        <v>948.00220000000002</v>
      </c>
      <c r="F46" s="9"/>
    </row>
    <row r="47" spans="1:6" x14ac:dyDescent="0.25">
      <c r="A47" s="12"/>
      <c r="B47" s="37"/>
      <c r="C47" s="37"/>
      <c r="D47" s="37"/>
      <c r="E47" s="38"/>
      <c r="F47" s="9"/>
    </row>
    <row r="48" spans="1:6" x14ac:dyDescent="0.25">
      <c r="A48" s="12"/>
      <c r="B48" s="37"/>
      <c r="C48" s="37"/>
      <c r="D48" s="37"/>
      <c r="E48" s="38"/>
      <c r="F48" s="9"/>
    </row>
    <row r="49" spans="1:6" ht="15.75" thickBot="1" x14ac:dyDescent="0.3">
      <c r="A49" s="97"/>
      <c r="B49" s="98"/>
      <c r="C49" s="98"/>
      <c r="D49" s="98"/>
      <c r="E49" s="99"/>
    </row>
    <row r="50" spans="1:6" x14ac:dyDescent="0.25">
      <c r="A50" s="100" t="s">
        <v>50</v>
      </c>
      <c r="B50" s="101"/>
      <c r="C50" s="101"/>
      <c r="D50" s="101"/>
      <c r="E50" s="102"/>
      <c r="F50" s="9"/>
    </row>
    <row r="51" spans="1:6" x14ac:dyDescent="0.25">
      <c r="A51" s="97" t="s">
        <v>51</v>
      </c>
      <c r="B51" s="98"/>
      <c r="C51" s="98"/>
      <c r="D51" s="98"/>
      <c r="E51" s="99"/>
    </row>
    <row r="52" spans="1:6" x14ac:dyDescent="0.25">
      <c r="A52" s="103" t="s">
        <v>52</v>
      </c>
      <c r="B52" s="104"/>
      <c r="C52" s="104"/>
      <c r="D52" s="104"/>
      <c r="E52" s="105"/>
    </row>
    <row r="53" spans="1:6" ht="15.75" thickBot="1" x14ac:dyDescent="0.3">
      <c r="A53" s="92" t="s">
        <v>53</v>
      </c>
      <c r="B53" s="93"/>
      <c r="C53" s="93"/>
      <c r="D53" s="93"/>
      <c r="E53" s="94"/>
    </row>
    <row r="54" spans="1:6" ht="15.75" thickBot="1" x14ac:dyDescent="0.3">
      <c r="A54" s="92"/>
      <c r="B54" s="93"/>
      <c r="C54" s="93"/>
      <c r="D54" s="93"/>
      <c r="E54" s="94"/>
    </row>
  </sheetData>
  <mergeCells count="17">
    <mergeCell ref="A54:E54"/>
    <mergeCell ref="A53:E53"/>
    <mergeCell ref="B21:C21"/>
    <mergeCell ref="A49:E49"/>
    <mergeCell ref="A50:E50"/>
    <mergeCell ref="A51:E51"/>
    <mergeCell ref="A52:E52"/>
    <mergeCell ref="B33:C33"/>
    <mergeCell ref="B35:C35"/>
    <mergeCell ref="B37:C37"/>
    <mergeCell ref="B38:C38"/>
    <mergeCell ref="B25:C25"/>
    <mergeCell ref="B18:C18"/>
    <mergeCell ref="B19:C19"/>
    <mergeCell ref="C8:E8"/>
    <mergeCell ref="B17:C17"/>
    <mergeCell ref="B20:C20"/>
  </mergeCells>
  <hyperlinks>
    <hyperlink ref="A53" r:id="rId1"/>
  </hyperlinks>
  <pageMargins left="0.7" right="0.7" top="0.75" bottom="0.75" header="0.3" footer="0.3"/>
  <pageSetup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H9" sqref="H9"/>
    </sheetView>
  </sheetViews>
  <sheetFormatPr baseColWidth="10" defaultRowHeight="15" x14ac:dyDescent="0.25"/>
  <cols>
    <col min="1" max="1" width="14.5703125" customWidth="1"/>
    <col min="2" max="2" width="38.5703125" customWidth="1"/>
    <col min="3" max="3" width="7.28515625" customWidth="1"/>
    <col min="4" max="5" width="14.42578125" customWidth="1"/>
  </cols>
  <sheetData>
    <row r="1" spans="1:6" x14ac:dyDescent="0.25">
      <c r="A1" s="3"/>
      <c r="B1" s="4"/>
      <c r="C1" s="4"/>
      <c r="D1" s="4"/>
      <c r="E1" s="5"/>
    </row>
    <row r="2" spans="1:6" x14ac:dyDescent="0.25">
      <c r="A2" s="6" t="s">
        <v>47</v>
      </c>
      <c r="B2" s="7"/>
      <c r="E2" s="8"/>
      <c r="F2" s="9"/>
    </row>
    <row r="3" spans="1:6" x14ac:dyDescent="0.25">
      <c r="A3" s="6"/>
      <c r="B3" s="7"/>
      <c r="C3" s="7"/>
      <c r="D3" s="7"/>
      <c r="E3" s="8"/>
      <c r="F3" s="9"/>
    </row>
    <row r="4" spans="1:6" x14ac:dyDescent="0.25">
      <c r="A4" s="6"/>
      <c r="B4" s="7"/>
      <c r="C4" s="7"/>
      <c r="D4" s="7"/>
      <c r="E4" s="8"/>
      <c r="F4" s="9"/>
    </row>
    <row r="5" spans="1:6" x14ac:dyDescent="0.25">
      <c r="A5" s="6"/>
      <c r="B5" s="7"/>
      <c r="C5" s="7"/>
      <c r="D5" s="7"/>
      <c r="E5" s="8"/>
      <c r="F5" s="9"/>
    </row>
    <row r="6" spans="1:6" x14ac:dyDescent="0.25">
      <c r="A6" s="6"/>
      <c r="B6" s="7"/>
      <c r="C6" s="7"/>
      <c r="D6" s="7"/>
      <c r="E6" s="8"/>
      <c r="F6" s="9"/>
    </row>
    <row r="7" spans="1:6" x14ac:dyDescent="0.25">
      <c r="A7" s="6"/>
      <c r="B7" s="7"/>
      <c r="C7" s="104" t="s">
        <v>0</v>
      </c>
      <c r="D7" s="104"/>
      <c r="E7" s="105"/>
      <c r="F7" s="9"/>
    </row>
    <row r="8" spans="1:6" x14ac:dyDescent="0.25">
      <c r="A8" s="6"/>
      <c r="B8" s="7"/>
      <c r="C8" s="7"/>
      <c r="D8" s="7"/>
      <c r="E8" s="8"/>
      <c r="F8" s="9"/>
    </row>
    <row r="9" spans="1:6" x14ac:dyDescent="0.25">
      <c r="A9" s="10" t="s">
        <v>49</v>
      </c>
      <c r="B9" s="11"/>
      <c r="C9" s="87"/>
      <c r="D9" s="87"/>
      <c r="E9" s="88"/>
      <c r="F9" s="9"/>
    </row>
    <row r="10" spans="1:6" x14ac:dyDescent="0.25">
      <c r="A10" s="6" t="s">
        <v>3</v>
      </c>
      <c r="B10" s="7"/>
      <c r="C10" s="7" t="s">
        <v>4</v>
      </c>
      <c r="D10" s="7" t="s">
        <v>48</v>
      </c>
      <c r="E10" s="8"/>
      <c r="F10" s="9"/>
    </row>
    <row r="11" spans="1:6" x14ac:dyDescent="0.25">
      <c r="A11" s="6"/>
      <c r="B11" s="7"/>
      <c r="C11" s="7"/>
      <c r="D11" s="7"/>
      <c r="E11" s="8"/>
      <c r="F11" s="9"/>
    </row>
    <row r="12" spans="1:6" x14ac:dyDescent="0.25">
      <c r="A12" s="6"/>
      <c r="B12" s="7"/>
      <c r="C12" s="7"/>
      <c r="D12" s="7"/>
      <c r="E12" s="8"/>
      <c r="F12" s="9"/>
    </row>
    <row r="13" spans="1:6" x14ac:dyDescent="0.25">
      <c r="A13" s="6" t="s">
        <v>42</v>
      </c>
      <c r="B13" s="7"/>
      <c r="C13" s="7"/>
      <c r="D13" s="7"/>
      <c r="E13" s="8"/>
      <c r="F13" s="9"/>
    </row>
    <row r="14" spans="1:6" x14ac:dyDescent="0.25">
      <c r="A14" s="6"/>
      <c r="B14" s="7"/>
      <c r="C14" s="7"/>
      <c r="D14" s="7"/>
      <c r="E14" s="8"/>
      <c r="F14" s="9"/>
    </row>
    <row r="15" spans="1:6" x14ac:dyDescent="0.25">
      <c r="A15" s="6" t="s">
        <v>6</v>
      </c>
      <c r="B15" s="7"/>
      <c r="C15" s="7"/>
      <c r="D15" s="7"/>
      <c r="E15" s="8"/>
      <c r="F15" s="9"/>
    </row>
    <row r="16" spans="1:6" x14ac:dyDescent="0.25">
      <c r="A16" s="6" t="s">
        <v>7</v>
      </c>
      <c r="B16" s="7"/>
      <c r="C16" s="7"/>
      <c r="D16" s="7"/>
      <c r="E16" s="8"/>
      <c r="F16" s="9"/>
    </row>
    <row r="17" spans="1:6" ht="15.75" thickBot="1" x14ac:dyDescent="0.3">
      <c r="A17" s="12"/>
      <c r="B17" s="7"/>
      <c r="C17" s="7"/>
      <c r="D17" s="7"/>
      <c r="E17" s="8"/>
      <c r="F17" s="9"/>
    </row>
    <row r="18" spans="1:6" x14ac:dyDescent="0.25">
      <c r="A18" s="13" t="s">
        <v>8</v>
      </c>
      <c r="B18" s="89" t="s">
        <v>9</v>
      </c>
      <c r="C18" s="90"/>
      <c r="D18" s="14" t="s">
        <v>10</v>
      </c>
      <c r="E18" s="14" t="s">
        <v>11</v>
      </c>
      <c r="F18" s="9"/>
    </row>
    <row r="19" spans="1:6" ht="16.5" x14ac:dyDescent="0.3">
      <c r="A19" s="15">
        <v>3</v>
      </c>
      <c r="B19" s="85" t="s">
        <v>43</v>
      </c>
      <c r="C19" s="86"/>
      <c r="D19" s="16">
        <v>20</v>
      </c>
      <c r="E19" s="16">
        <f>D19*A19</f>
        <v>60</v>
      </c>
      <c r="F19" s="7"/>
    </row>
    <row r="20" spans="1:6" ht="16.5" x14ac:dyDescent="0.3">
      <c r="A20" s="15"/>
      <c r="B20" s="85" t="s">
        <v>44</v>
      </c>
      <c r="C20" s="86"/>
      <c r="D20" s="17"/>
      <c r="E20" s="16"/>
      <c r="F20" s="7"/>
    </row>
    <row r="21" spans="1:6" ht="16.5" x14ac:dyDescent="0.3">
      <c r="A21" s="15"/>
      <c r="B21" s="85" t="s">
        <v>45</v>
      </c>
      <c r="C21" s="86"/>
      <c r="D21" s="18"/>
      <c r="E21" s="16"/>
      <c r="F21" s="7"/>
    </row>
    <row r="22" spans="1:6" ht="16.5" x14ac:dyDescent="0.3">
      <c r="A22" s="15"/>
      <c r="B22" s="44"/>
      <c r="C22" s="45"/>
      <c r="D22" s="18"/>
      <c r="E22" s="16"/>
      <c r="F22" s="7"/>
    </row>
    <row r="23" spans="1:6" ht="16.5" x14ac:dyDescent="0.3">
      <c r="A23" s="15"/>
      <c r="B23" s="44"/>
      <c r="C23" s="45"/>
      <c r="D23" s="18"/>
      <c r="E23" s="16"/>
      <c r="F23" s="7"/>
    </row>
    <row r="24" spans="1:6" ht="16.5" x14ac:dyDescent="0.3">
      <c r="A24" s="15"/>
      <c r="B24" s="95" t="s">
        <v>70</v>
      </c>
      <c r="C24" s="96"/>
      <c r="D24" s="18"/>
      <c r="E24" s="16"/>
      <c r="F24" s="7"/>
    </row>
    <row r="25" spans="1:6" ht="16.5" x14ac:dyDescent="0.3">
      <c r="A25" s="19"/>
      <c r="B25" s="20"/>
      <c r="C25" s="21"/>
      <c r="D25" s="18"/>
      <c r="E25" s="22"/>
      <c r="F25" s="7"/>
    </row>
    <row r="26" spans="1:6" ht="16.5" x14ac:dyDescent="0.3">
      <c r="A26" s="19"/>
      <c r="B26" s="20"/>
      <c r="C26" s="21"/>
      <c r="D26" s="18"/>
      <c r="E26" s="22"/>
      <c r="F26" s="7"/>
    </row>
    <row r="27" spans="1:6" ht="16.5" x14ac:dyDescent="0.3">
      <c r="A27" s="19"/>
      <c r="B27" s="20"/>
      <c r="C27" s="21"/>
      <c r="D27" s="18"/>
      <c r="E27" s="22"/>
      <c r="F27" s="7"/>
    </row>
    <row r="28" spans="1:6" ht="16.5" x14ac:dyDescent="0.3">
      <c r="A28" s="23"/>
      <c r="B28" s="60"/>
      <c r="C28" s="24"/>
      <c r="D28" s="18"/>
      <c r="E28" s="22"/>
      <c r="F28" s="7"/>
    </row>
    <row r="29" spans="1:6" ht="16.5" x14ac:dyDescent="0.3">
      <c r="A29" s="25"/>
      <c r="B29" s="95" t="s">
        <v>46</v>
      </c>
      <c r="C29" s="96"/>
      <c r="D29" s="18"/>
      <c r="E29" s="22"/>
      <c r="F29" s="7"/>
    </row>
    <row r="30" spans="1:6" s="1" customFormat="1" ht="16.5" x14ac:dyDescent="0.3">
      <c r="A30" s="26"/>
      <c r="B30" s="27"/>
      <c r="C30" s="27"/>
      <c r="D30" s="28"/>
      <c r="E30" s="22"/>
      <c r="F30" s="7"/>
    </row>
    <row r="31" spans="1:6" ht="15.75" x14ac:dyDescent="0.3">
      <c r="A31" s="29" t="s">
        <v>54</v>
      </c>
      <c r="B31" s="7"/>
      <c r="C31" s="30"/>
      <c r="D31" s="30"/>
      <c r="E31" s="8"/>
      <c r="F31" s="9"/>
    </row>
    <row r="32" spans="1:6" ht="15.75" x14ac:dyDescent="0.3">
      <c r="A32" s="29" t="s">
        <v>12</v>
      </c>
      <c r="B32" s="7"/>
      <c r="C32" s="30"/>
      <c r="D32" s="30"/>
      <c r="E32" s="8"/>
      <c r="F32" s="9"/>
    </row>
    <row r="33" spans="1:6" ht="15.75" x14ac:dyDescent="0.3">
      <c r="A33" s="29" t="s">
        <v>55</v>
      </c>
      <c r="B33" s="7"/>
      <c r="C33" s="7"/>
      <c r="D33" s="7"/>
      <c r="E33" s="8"/>
      <c r="F33" s="9"/>
    </row>
    <row r="34" spans="1:6" ht="15.75" x14ac:dyDescent="0.3">
      <c r="A34" s="29" t="s">
        <v>13</v>
      </c>
      <c r="B34" s="7"/>
      <c r="C34" s="7"/>
      <c r="D34" s="7"/>
      <c r="E34" s="8"/>
      <c r="F34" s="9"/>
    </row>
    <row r="35" spans="1:6" x14ac:dyDescent="0.25">
      <c r="A35" s="31" t="s">
        <v>14</v>
      </c>
      <c r="B35" s="32" t="s">
        <v>33</v>
      </c>
      <c r="C35" s="7"/>
      <c r="D35" s="7"/>
      <c r="E35" s="8"/>
      <c r="F35" s="9"/>
    </row>
    <row r="36" spans="1:6" ht="16.5" x14ac:dyDescent="0.3">
      <c r="A36" s="43" t="s">
        <v>15</v>
      </c>
      <c r="B36" s="1"/>
      <c r="C36" s="1"/>
      <c r="D36" s="1"/>
      <c r="E36" s="33">
        <f>SUM(E19:E35)</f>
        <v>60</v>
      </c>
      <c r="F36" s="9"/>
    </row>
    <row r="37" spans="1:6" ht="16.5" x14ac:dyDescent="0.3">
      <c r="A37" s="43" t="s">
        <v>16</v>
      </c>
      <c r="B37" s="1"/>
      <c r="C37" s="1"/>
      <c r="D37" s="1"/>
      <c r="E37" s="33">
        <f>E36*13%</f>
        <v>7.8000000000000007</v>
      </c>
      <c r="F37" s="34"/>
    </row>
    <row r="38" spans="1:6" x14ac:dyDescent="0.25">
      <c r="A38" s="43" t="s">
        <v>2</v>
      </c>
      <c r="B38" s="35"/>
      <c r="C38" s="35"/>
      <c r="D38" s="35"/>
      <c r="E38" s="36">
        <f>E36+E37</f>
        <v>67.8</v>
      </c>
      <c r="F38" s="9"/>
    </row>
    <row r="39" spans="1:6" x14ac:dyDescent="0.25">
      <c r="A39" s="12"/>
      <c r="B39" s="37"/>
      <c r="C39" s="37"/>
      <c r="D39" s="37"/>
      <c r="E39" s="38"/>
      <c r="F39" s="9"/>
    </row>
    <row r="40" spans="1:6" x14ac:dyDescent="0.25">
      <c r="A40" s="12"/>
      <c r="B40" s="37"/>
      <c r="C40" s="37"/>
      <c r="D40" s="37"/>
      <c r="E40" s="38"/>
      <c r="F40" s="9"/>
    </row>
    <row r="41" spans="1:6" ht="15.75" thickBot="1" x14ac:dyDescent="0.3">
      <c r="A41" s="12"/>
      <c r="B41" s="37"/>
      <c r="C41" s="37"/>
      <c r="D41" s="37"/>
      <c r="E41" s="38"/>
      <c r="F41" s="9"/>
    </row>
    <row r="42" spans="1:6" x14ac:dyDescent="0.25">
      <c r="A42" s="100" t="s">
        <v>50</v>
      </c>
      <c r="B42" s="101"/>
      <c r="C42" s="101"/>
      <c r="D42" s="101"/>
      <c r="E42" s="102"/>
      <c r="F42" s="9"/>
    </row>
    <row r="43" spans="1:6" x14ac:dyDescent="0.25">
      <c r="A43" s="97" t="s">
        <v>51</v>
      </c>
      <c r="B43" s="98"/>
      <c r="C43" s="98"/>
      <c r="D43" s="98"/>
      <c r="E43" s="99"/>
    </row>
    <row r="44" spans="1:6" x14ac:dyDescent="0.25">
      <c r="A44" s="103" t="s">
        <v>52</v>
      </c>
      <c r="B44" s="104"/>
      <c r="C44" s="104"/>
      <c r="D44" s="104"/>
      <c r="E44" s="105"/>
    </row>
    <row r="45" spans="1:6" ht="15.75" thickBot="1" x14ac:dyDescent="0.3">
      <c r="A45" s="92" t="s">
        <v>53</v>
      </c>
      <c r="B45" s="93"/>
      <c r="C45" s="93"/>
      <c r="D45" s="93"/>
      <c r="E45" s="94"/>
    </row>
    <row r="46" spans="1:6" ht="15.75" thickBot="1" x14ac:dyDescent="0.3">
      <c r="A46" s="92"/>
      <c r="B46" s="93"/>
      <c r="C46" s="93"/>
      <c r="D46" s="93"/>
      <c r="E46" s="94"/>
    </row>
    <row r="51" spans="2:2" x14ac:dyDescent="0.25">
      <c r="B51" s="61"/>
    </row>
  </sheetData>
  <mergeCells count="13">
    <mergeCell ref="A46:E46"/>
    <mergeCell ref="A45:E45"/>
    <mergeCell ref="C7:E7"/>
    <mergeCell ref="C9:E9"/>
    <mergeCell ref="B18:C18"/>
    <mergeCell ref="B19:C19"/>
    <mergeCell ref="B20:C20"/>
    <mergeCell ref="B21:C21"/>
    <mergeCell ref="B24:C24"/>
    <mergeCell ref="B29:C29"/>
    <mergeCell ref="A43:E43"/>
    <mergeCell ref="A44:E44"/>
    <mergeCell ref="A42:E42"/>
  </mergeCells>
  <hyperlinks>
    <hyperlink ref="A4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CANTIDAD MATERIAL</vt:lpstr>
      <vt:lpstr>COTIZACION INSTALACION</vt:lpstr>
      <vt:lpstr>COTIZACION MANTENIMIENTO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2020-10-06T17:40:35Z</dcterms:modified>
</cp:coreProperties>
</file>