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DISAL\Noviembre\Cotización 1101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F113" i="5" l="1"/>
  <c r="G113" i="5"/>
  <c r="F114" i="5"/>
  <c r="G114" i="5" s="1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<sst xmlns="http://schemas.openxmlformats.org/spreadsheetml/2006/main" count="178" uniqueCount="152">
  <si>
    <t>TOTAL</t>
  </si>
  <si>
    <t>IVA</t>
  </si>
  <si>
    <t>Sub Total</t>
  </si>
  <si>
    <t>Total</t>
  </si>
  <si>
    <t>PU</t>
  </si>
  <si>
    <t>Descripción</t>
  </si>
  <si>
    <t>Cant</t>
  </si>
  <si>
    <t xml:space="preserve">Instalación y suministro de equipo de aire acondicoinado 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</si>
  <si>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</si>
  <si>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</si>
  <si>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</si>
  <si>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</si>
  <si>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</si>
  <si>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</si>
  <si>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</si>
  <si>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</si>
  <si>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</si>
  <si>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</si>
  <si>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</si>
  <si>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</si>
  <si>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</si>
  <si>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</si>
  <si>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</si>
  <si>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</si>
  <si>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</si>
  <si>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</si>
  <si>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</si>
  <si>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</si>
  <si>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</si>
  <si>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</si>
  <si>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</si>
  <si>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</si>
  <si>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</si>
  <si>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</si>
  <si>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</si>
  <si>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</si>
  <si>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</si>
  <si>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</si>
  <si>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</si>
  <si>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</si>
  <si>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</si>
  <si>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</si>
  <si>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</si>
  <si>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</si>
  <si>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</si>
  <si>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</si>
  <si>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</si>
  <si>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</si>
  <si>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</si>
  <si>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</si>
  <si>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</si>
  <si>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</si>
  <si>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</si>
  <si>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</si>
  <si>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</si>
  <si>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</si>
  <si>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</si>
  <si>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</si>
  <si>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</si>
  <si>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</si>
  <si>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</si>
  <si>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</si>
  <si>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</si>
  <si>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</si>
  <si>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</si>
  <si>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</si>
  <si>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</si>
  <si>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</si>
  <si>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</si>
  <si>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</si>
  <si>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</si>
  <si>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</si>
  <si>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</si>
  <si>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</si>
  <si>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</si>
  <si>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</si>
  <si>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</si>
  <si>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</si>
  <si>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</si>
  <si>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</si>
  <si>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</si>
  <si>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</si>
  <si>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</si>
  <si>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</si>
  <si>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</si>
  <si>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</si>
  <si>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</si>
  <si>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</si>
  <si>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</si>
  <si>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</si>
  <si>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</si>
  <si>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</si>
  <si>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</si>
  <si>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</si>
  <si>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</si>
  <si>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</si>
  <si>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</si>
  <si>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</si>
  <si>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</si>
  <si>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</si>
  <si>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</si>
  <si>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</si>
  <si>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</si>
  <si>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</si>
  <si>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</si>
  <si>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</si>
  <si>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</si>
  <si>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</si>
  <si>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</si>
  <si>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</si>
  <si>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</si>
  <si>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</si>
  <si>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</si>
  <si>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</si>
  <si>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</si>
  <si>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</si>
  <si>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</si>
  <si>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</si>
  <si>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</si>
  <si>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</si>
  <si>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</si>
  <si>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</si>
  <si>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</si>
  <si>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</si>
  <si>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</si>
  <si>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</si>
  <si>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</si>
  <si>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</si>
  <si>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</si>
  <si>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</si>
  <si>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</si>
  <si>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</si>
  <si>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</si>
  <si>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</si>
  <si>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</si>
  <si>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</si>
  <si>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</si>
  <si>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</si>
  <si>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</si>
  <si>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</si>
  <si>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</si>
  <si>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</si>
  <si>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</si>
  <si>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</si>
  <si>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</si>
  <si>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</si>
  <si>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</si>
  <si>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</si>
  <si>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</si>
  <si>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Tipo de equipo: MiniSplit 18,000 BTU </t>
  </si>
  <si>
    <t xml:space="preserve">Ubicación: Bodega de vinos San Miguel </t>
  </si>
  <si>
    <t>Lo tomé de la cotización vieja que había mandado Yesenia y estaba ya vencid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</si>
</sst>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55" activePane="bottomLeft" state="frozen"/>
      <selection pane="bottomLeft" activeCell="J6" sqref="J6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8</v>
      </c>
      <c r="C1" s="28">
        <v>44040</v>
      </c>
    </row>
    <row r="3" spans="1:10" ht="17.25" x14ac:dyDescent="0.25">
      <c r="A3" s="115" t="s">
        <v>9</v>
      </c>
      <c r="B3" s="115"/>
      <c r="C3" s="115"/>
      <c r="D3" s="115"/>
      <c r="E3" s="115"/>
      <c r="F3" s="115"/>
      <c r="G3" s="29"/>
      <c r="H3" s="29"/>
    </row>
    <row r="4" spans="1:10" ht="17.25" x14ac:dyDescent="0.25">
      <c r="A4" s="115"/>
      <c r="B4" s="115"/>
      <c r="C4" s="115"/>
      <c r="D4" s="115"/>
      <c r="E4" s="115"/>
      <c r="F4" s="115"/>
      <c r="G4" s="29"/>
      <c r="H4" s="29"/>
    </row>
    <row r="5" spans="1:10" x14ac:dyDescent="0.25">
      <c r="J5" s="30"/>
    </row>
    <row r="6" spans="1:10" x14ac:dyDescent="0.25">
      <c r="A6" t="s">
        <v>10</v>
      </c>
    </row>
    <row r="8" spans="1:10" x14ac:dyDescent="0.25">
      <c r="A8" s="31" t="s">
        <v>11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12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13</v>
      </c>
      <c r="B11" s="38" t="s">
        <v>14</v>
      </c>
      <c r="C11" s="39" t="s">
        <v>15</v>
      </c>
      <c r="D11" s="40" t="s">
        <v>0</v>
      </c>
      <c r="E11" s="41"/>
      <c r="F11" s="37" t="s">
        <v>16</v>
      </c>
      <c r="G11" s="38" t="s">
        <v>14</v>
      </c>
      <c r="H11" s="39" t="s">
        <v>15</v>
      </c>
      <c r="I11" s="40" t="s">
        <v>0</v>
      </c>
    </row>
    <row r="12" spans="1:10" x14ac:dyDescent="0.25">
      <c r="A12" s="42" t="s">
        <v>17</v>
      </c>
      <c r="B12" s="43">
        <v>1.76</v>
      </c>
      <c r="C12" s="44"/>
      <c r="D12" s="45">
        <f>C12*B12</f>
        <v>0</v>
      </c>
      <c r="E12" s="31"/>
      <c r="F12" s="46" t="s">
        <v>18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19</v>
      </c>
      <c r="B13" s="48">
        <v>3.76</v>
      </c>
      <c r="C13" s="49"/>
      <c r="D13" s="50">
        <f t="shared" ref="D13:D48" si="0">C13*B13</f>
        <v>0</v>
      </c>
      <c r="E13" s="31"/>
      <c r="F13" s="46" t="s">
        <v>20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21</v>
      </c>
      <c r="B14" s="48">
        <v>6.72</v>
      </c>
      <c r="C14" s="49"/>
      <c r="D14" s="50">
        <f t="shared" si="0"/>
        <v>0</v>
      </c>
      <c r="E14" s="31"/>
      <c r="F14" s="46" t="s">
        <v>22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23</v>
      </c>
      <c r="B15" s="48">
        <v>2.88</v>
      </c>
      <c r="C15" s="49"/>
      <c r="D15" s="50">
        <f t="shared" si="0"/>
        <v>0</v>
      </c>
      <c r="E15" s="31"/>
      <c r="F15" s="46" t="s">
        <v>24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25</v>
      </c>
      <c r="B16" s="48">
        <v>6.04</v>
      </c>
      <c r="C16" s="49"/>
      <c r="D16" s="50">
        <f t="shared" si="0"/>
        <v>0</v>
      </c>
      <c r="E16" s="31"/>
      <c r="F16" s="46" t="s">
        <v>26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27</v>
      </c>
      <c r="B17" s="48">
        <v>9.48</v>
      </c>
      <c r="C17" s="49"/>
      <c r="D17" s="50">
        <f t="shared" si="0"/>
        <v>0</v>
      </c>
      <c r="E17" s="31"/>
      <c r="F17" s="46" t="s">
        <v>28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29</v>
      </c>
      <c r="B18" s="48">
        <v>22.71</v>
      </c>
      <c r="C18" s="49"/>
      <c r="D18" s="50">
        <f t="shared" si="0"/>
        <v>0</v>
      </c>
      <c r="E18" s="31"/>
      <c r="F18" s="46" t="s">
        <v>30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31</v>
      </c>
      <c r="B19" s="48">
        <v>31.32</v>
      </c>
      <c r="C19" s="49"/>
      <c r="D19" s="50">
        <f t="shared" si="0"/>
        <v>0</v>
      </c>
      <c r="E19" s="31"/>
      <c r="F19" s="46" t="s">
        <v>32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33</v>
      </c>
      <c r="B20" s="48">
        <v>38.869999999999997</v>
      </c>
      <c r="C20" s="53"/>
      <c r="D20" s="50">
        <f t="shared" si="0"/>
        <v>0</v>
      </c>
      <c r="E20" s="31"/>
      <c r="F20" s="46" t="s">
        <v>34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35</v>
      </c>
      <c r="B21" s="48">
        <v>48.19</v>
      </c>
      <c r="C21" s="53"/>
      <c r="D21" s="50">
        <f t="shared" si="0"/>
        <v>0</v>
      </c>
      <c r="E21" s="31"/>
      <c r="F21" s="46" t="s">
        <v>36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37</v>
      </c>
      <c r="B22" s="48">
        <v>67.680000000000007</v>
      </c>
      <c r="C22" s="53"/>
      <c r="D22" s="50">
        <f t="shared" si="0"/>
        <v>0</v>
      </c>
      <c r="E22" s="31"/>
      <c r="F22" s="46" t="s">
        <v>38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39</v>
      </c>
      <c r="B23" s="48">
        <v>97.64</v>
      </c>
      <c r="C23" s="53"/>
      <c r="D23" s="50">
        <f t="shared" si="0"/>
        <v>0</v>
      </c>
      <c r="E23" s="31"/>
      <c r="F23" s="46" t="s">
        <v>40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41</v>
      </c>
      <c r="B24" s="48">
        <v>124.35</v>
      </c>
      <c r="C24" s="53"/>
      <c r="D24" s="50">
        <f t="shared" si="0"/>
        <v>0</v>
      </c>
      <c r="E24" s="31"/>
      <c r="F24" s="46" t="s">
        <v>42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43</v>
      </c>
      <c r="B25" s="48">
        <v>207.14</v>
      </c>
      <c r="C25" s="53"/>
      <c r="D25" s="50">
        <f t="shared" si="0"/>
        <v>0</v>
      </c>
      <c r="E25" s="31"/>
      <c r="F25" s="46" t="s">
        <v>44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45</v>
      </c>
      <c r="B26" s="48">
        <v>0.9</v>
      </c>
      <c r="C26" s="53"/>
      <c r="D26" s="50">
        <f t="shared" si="0"/>
        <v>0</v>
      </c>
      <c r="E26" s="31"/>
      <c r="F26" s="46" t="s">
        <v>46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47</v>
      </c>
      <c r="B27" s="48">
        <v>1.05</v>
      </c>
      <c r="C27" s="53"/>
      <c r="D27" s="50">
        <f t="shared" si="0"/>
        <v>0</v>
      </c>
      <c r="E27" s="31"/>
      <c r="F27" s="46" t="s">
        <v>48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49</v>
      </c>
      <c r="B28" s="48">
        <v>1.32</v>
      </c>
      <c r="C28" s="53"/>
      <c r="D28" s="50">
        <f t="shared" si="0"/>
        <v>0</v>
      </c>
      <c r="E28" s="31"/>
      <c r="F28" s="46" t="s">
        <v>50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51</v>
      </c>
      <c r="B29" s="48">
        <v>1.25</v>
      </c>
      <c r="C29" s="53"/>
      <c r="D29" s="50">
        <f t="shared" si="0"/>
        <v>0</v>
      </c>
      <c r="E29" s="31"/>
      <c r="F29" s="46" t="s">
        <v>52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53</v>
      </c>
      <c r="B30" s="55">
        <v>1</v>
      </c>
      <c r="C30" s="53"/>
      <c r="D30" s="50">
        <f t="shared" si="0"/>
        <v>0</v>
      </c>
      <c r="E30" s="31"/>
      <c r="F30" s="46" t="s">
        <v>54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55</v>
      </c>
      <c r="B31" s="48">
        <v>20.21</v>
      </c>
      <c r="C31" s="53"/>
      <c r="D31" s="50">
        <f t="shared" si="0"/>
        <v>0</v>
      </c>
      <c r="E31" s="31"/>
      <c r="F31" s="46" t="s">
        <v>56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57</v>
      </c>
      <c r="B32" s="48">
        <v>1.44</v>
      </c>
      <c r="C32" s="53"/>
      <c r="D32" s="50">
        <f t="shared" si="0"/>
        <v>0</v>
      </c>
      <c r="E32" s="31"/>
      <c r="F32" s="46" t="s">
        <v>58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59</v>
      </c>
      <c r="B33" s="48">
        <v>0.33</v>
      </c>
      <c r="C33" s="53"/>
      <c r="D33" s="50">
        <f t="shared" si="0"/>
        <v>0</v>
      </c>
      <c r="E33" s="31"/>
      <c r="F33" s="46" t="s">
        <v>60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61</v>
      </c>
      <c r="B34" s="48">
        <v>0.24</v>
      </c>
      <c r="C34" s="53"/>
      <c r="D34" s="50">
        <f t="shared" si="0"/>
        <v>0</v>
      </c>
      <c r="E34" s="31"/>
      <c r="F34" s="46" t="s">
        <v>62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63</v>
      </c>
      <c r="B35" s="48">
        <v>0</v>
      </c>
      <c r="C35" s="53"/>
      <c r="D35" s="50">
        <f t="shared" si="0"/>
        <v>0</v>
      </c>
      <c r="E35" s="31"/>
      <c r="F35" s="46" t="s">
        <v>64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63</v>
      </c>
      <c r="B36" s="48">
        <v>0</v>
      </c>
      <c r="C36" s="53"/>
      <c r="D36" s="50">
        <f t="shared" si="0"/>
        <v>0</v>
      </c>
      <c r="E36" s="31"/>
      <c r="F36" s="46" t="s">
        <v>65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66</v>
      </c>
      <c r="B37" s="48">
        <v>0</v>
      </c>
      <c r="C37" s="53"/>
      <c r="D37" s="50">
        <f t="shared" si="0"/>
        <v>0</v>
      </c>
      <c r="E37" s="31"/>
      <c r="F37" s="46" t="s">
        <v>67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66</v>
      </c>
      <c r="B38" s="48">
        <v>0</v>
      </c>
      <c r="C38" s="53"/>
      <c r="D38" s="50">
        <f t="shared" si="0"/>
        <v>0</v>
      </c>
      <c r="E38" s="31"/>
      <c r="F38" s="56" t="s">
        <v>68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66</v>
      </c>
      <c r="B39" s="48">
        <v>0</v>
      </c>
      <c r="C39" s="53"/>
      <c r="D39" s="50">
        <f t="shared" si="0"/>
        <v>0</v>
      </c>
      <c r="E39" s="31"/>
      <c r="F39" s="46" t="s">
        <v>69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66</v>
      </c>
      <c r="B40" s="48">
        <v>0</v>
      </c>
      <c r="C40" s="53"/>
      <c r="D40" s="50">
        <f t="shared" si="0"/>
        <v>0</v>
      </c>
      <c r="E40" s="31"/>
      <c r="F40" s="46" t="s">
        <v>70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71</v>
      </c>
      <c r="B41" s="48">
        <v>8.6199999999999992</v>
      </c>
      <c r="C41" s="53"/>
      <c r="D41" s="50">
        <f t="shared" si="0"/>
        <v>0</v>
      </c>
      <c r="E41" s="31"/>
      <c r="F41" s="46" t="s">
        <v>72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73</v>
      </c>
      <c r="B42" s="48">
        <v>15.54</v>
      </c>
      <c r="C42" s="53"/>
      <c r="D42" s="50">
        <f t="shared" si="0"/>
        <v>0</v>
      </c>
      <c r="E42" s="31"/>
      <c r="F42" s="46" t="s">
        <v>74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75</v>
      </c>
      <c r="B43" s="48">
        <v>103.58</v>
      </c>
      <c r="C43" s="53"/>
      <c r="D43" s="50">
        <f t="shared" si="0"/>
        <v>0</v>
      </c>
      <c r="E43" s="31"/>
      <c r="F43" s="60" t="s">
        <v>76</v>
      </c>
      <c r="G43" s="61"/>
      <c r="H43" s="46"/>
      <c r="I43" s="62">
        <f>SUM(I12:I42)</f>
        <v>0</v>
      </c>
    </row>
    <row r="44" spans="1:9" x14ac:dyDescent="0.25">
      <c r="A44" s="42" t="s">
        <v>77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78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79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80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81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76</v>
      </c>
      <c r="B49" s="67"/>
      <c r="C49" s="46"/>
      <c r="D49" s="62">
        <f>SUM(D12:D48)</f>
        <v>0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82</v>
      </c>
      <c r="B52" s="38" t="s">
        <v>14</v>
      </c>
      <c r="C52" s="39" t="s">
        <v>15</v>
      </c>
      <c r="D52" s="40" t="s">
        <v>0</v>
      </c>
      <c r="E52" s="68"/>
      <c r="F52" s="37" t="s">
        <v>83</v>
      </c>
      <c r="G52" s="38" t="s">
        <v>14</v>
      </c>
      <c r="H52" s="39" t="s">
        <v>15</v>
      </c>
      <c r="I52" s="40" t="s">
        <v>0</v>
      </c>
    </row>
    <row r="53" spans="1:10" x14ac:dyDescent="0.25">
      <c r="A53" s="42" t="s">
        <v>84</v>
      </c>
      <c r="B53" s="43">
        <v>10.75</v>
      </c>
      <c r="C53" s="69"/>
      <c r="D53" s="70">
        <f>C53*B53</f>
        <v>0</v>
      </c>
      <c r="E53" s="71"/>
      <c r="F53" s="42" t="s">
        <v>85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86</v>
      </c>
      <c r="B54" s="48">
        <v>0</v>
      </c>
      <c r="C54" s="69"/>
      <c r="D54" s="72">
        <f t="shared" ref="D54:D74" si="2">B54*C54</f>
        <v>0</v>
      </c>
      <c r="E54" s="42"/>
      <c r="F54" s="42" t="s">
        <v>87</v>
      </c>
      <c r="G54" s="75">
        <v>1.99</v>
      </c>
      <c r="H54" s="72"/>
      <c r="I54" s="72">
        <f t="shared" ref="I54:I74" si="3">G54*H54</f>
        <v>0</v>
      </c>
    </row>
    <row r="55" spans="1:10" x14ac:dyDescent="0.25">
      <c r="A55" s="42" t="s">
        <v>88</v>
      </c>
      <c r="B55" s="48">
        <v>0.75</v>
      </c>
      <c r="C55" s="69"/>
      <c r="D55" s="72">
        <f t="shared" si="2"/>
        <v>0</v>
      </c>
      <c r="E55" s="42"/>
      <c r="F55" s="42" t="s">
        <v>89</v>
      </c>
      <c r="G55" s="75">
        <v>2.8</v>
      </c>
      <c r="H55" s="76"/>
      <c r="I55" s="72">
        <f t="shared" si="3"/>
        <v>0</v>
      </c>
    </row>
    <row r="56" spans="1:10" x14ac:dyDescent="0.25">
      <c r="A56" s="42" t="s">
        <v>90</v>
      </c>
      <c r="B56" s="48">
        <v>2.95</v>
      </c>
      <c r="C56" s="69"/>
      <c r="D56" s="72">
        <f t="shared" si="2"/>
        <v>0</v>
      </c>
      <c r="E56" s="77"/>
      <c r="F56" s="42" t="s">
        <v>91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92</v>
      </c>
      <c r="B57" s="48">
        <v>4.25</v>
      </c>
      <c r="C57" s="69"/>
      <c r="D57" s="72">
        <f t="shared" si="2"/>
        <v>0</v>
      </c>
      <c r="E57" s="77"/>
      <c r="F57" s="42" t="s">
        <v>93</v>
      </c>
      <c r="G57" s="75">
        <v>1.75</v>
      </c>
      <c r="H57" s="76"/>
      <c r="I57" s="72">
        <f t="shared" si="3"/>
        <v>0</v>
      </c>
    </row>
    <row r="58" spans="1:10" x14ac:dyDescent="0.25">
      <c r="A58" s="42" t="s">
        <v>94</v>
      </c>
      <c r="B58" s="78">
        <v>1</v>
      </c>
      <c r="C58" s="69"/>
      <c r="D58" s="72">
        <f t="shared" si="2"/>
        <v>0</v>
      </c>
      <c r="E58" s="77"/>
      <c r="F58" s="42" t="s">
        <v>95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96</v>
      </c>
      <c r="B59" s="78">
        <v>1</v>
      </c>
      <c r="C59" s="69"/>
      <c r="D59" s="72">
        <f t="shared" si="2"/>
        <v>0</v>
      </c>
      <c r="E59" s="77"/>
      <c r="F59" s="42" t="s">
        <v>97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98</v>
      </c>
      <c r="B60" s="48">
        <v>1.9</v>
      </c>
      <c r="C60" s="69"/>
      <c r="D60" s="72">
        <f t="shared" si="2"/>
        <v>0</v>
      </c>
      <c r="E60" s="77"/>
      <c r="F60" s="42" t="s">
        <v>99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100</v>
      </c>
      <c r="B61" s="48">
        <v>2.4</v>
      </c>
      <c r="C61" s="69"/>
      <c r="D61" s="72">
        <f t="shared" si="2"/>
        <v>0</v>
      </c>
      <c r="E61" s="77"/>
      <c r="F61" s="42" t="s">
        <v>101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102</v>
      </c>
      <c r="B62" s="48">
        <v>0.1</v>
      </c>
      <c r="C62" s="69"/>
      <c r="D62" s="72">
        <f t="shared" si="2"/>
        <v>0</v>
      </c>
      <c r="E62" s="77"/>
      <c r="F62" s="42" t="s">
        <v>103</v>
      </c>
      <c r="G62" s="75">
        <v>14.25</v>
      </c>
      <c r="H62" s="72"/>
      <c r="I62" s="72">
        <f t="shared" si="3"/>
        <v>0</v>
      </c>
    </row>
    <row r="63" spans="1:10" x14ac:dyDescent="0.25">
      <c r="A63" s="42" t="s">
        <v>104</v>
      </c>
      <c r="B63" s="48">
        <v>0.18</v>
      </c>
      <c r="C63" s="69"/>
      <c r="D63" s="72">
        <f t="shared" si="2"/>
        <v>0</v>
      </c>
      <c r="E63" s="77"/>
      <c r="F63" s="42" t="s">
        <v>105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106</v>
      </c>
      <c r="B64" s="48">
        <v>0.15</v>
      </c>
      <c r="C64" s="69"/>
      <c r="D64" s="72">
        <f t="shared" si="2"/>
        <v>0</v>
      </c>
      <c r="E64" s="77"/>
      <c r="F64" s="42" t="s">
        <v>107</v>
      </c>
      <c r="G64" s="75">
        <v>4.55</v>
      </c>
      <c r="H64" s="76"/>
      <c r="I64" s="72">
        <f t="shared" si="3"/>
        <v>0</v>
      </c>
    </row>
    <row r="65" spans="1:10" x14ac:dyDescent="0.25">
      <c r="A65" s="42" t="s">
        <v>108</v>
      </c>
      <c r="B65" s="48">
        <v>0.2</v>
      </c>
      <c r="C65" s="69"/>
      <c r="D65" s="72">
        <f t="shared" si="2"/>
        <v>0</v>
      </c>
      <c r="E65" s="77"/>
      <c r="F65" s="42" t="s">
        <v>109</v>
      </c>
      <c r="G65" s="75">
        <v>11.95</v>
      </c>
      <c r="H65" s="76"/>
      <c r="I65" s="72">
        <f t="shared" si="3"/>
        <v>0</v>
      </c>
    </row>
    <row r="66" spans="1:10" x14ac:dyDescent="0.25">
      <c r="A66" s="42" t="s">
        <v>110</v>
      </c>
      <c r="B66" s="48">
        <v>0.75</v>
      </c>
      <c r="C66" s="69"/>
      <c r="D66" s="72">
        <f t="shared" si="2"/>
        <v>0</v>
      </c>
      <c r="E66" s="42"/>
      <c r="F66" s="42" t="s">
        <v>111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112</v>
      </c>
      <c r="B67" s="48">
        <v>0.15</v>
      </c>
      <c r="C67" s="69"/>
      <c r="D67" s="72">
        <f t="shared" si="2"/>
        <v>0</v>
      </c>
      <c r="E67" s="42"/>
      <c r="F67" s="63" t="s">
        <v>113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114</v>
      </c>
      <c r="B68" s="55">
        <v>11.4</v>
      </c>
      <c r="C68" s="80"/>
      <c r="D68" s="76">
        <f t="shared" si="2"/>
        <v>0</v>
      </c>
      <c r="E68" s="42"/>
      <c r="F68" s="42" t="s">
        <v>115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116</v>
      </c>
      <c r="B69" s="48">
        <v>21.95</v>
      </c>
      <c r="C69" s="69"/>
      <c r="D69" s="72">
        <f t="shared" si="2"/>
        <v>0</v>
      </c>
      <c r="E69" s="42"/>
      <c r="F69" s="42" t="s">
        <v>117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118</v>
      </c>
      <c r="B70" s="48">
        <v>2.15</v>
      </c>
      <c r="C70" s="69"/>
      <c r="D70" s="72">
        <f t="shared" si="2"/>
        <v>0</v>
      </c>
      <c r="E70" s="42"/>
      <c r="F70" s="42" t="s">
        <v>119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120</v>
      </c>
      <c r="B71" s="48">
        <v>0</v>
      </c>
      <c r="C71" s="69"/>
      <c r="D71" s="72">
        <f t="shared" si="2"/>
        <v>0</v>
      </c>
      <c r="E71" s="42"/>
      <c r="F71" s="42" t="s">
        <v>121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122</v>
      </c>
      <c r="B72" s="55">
        <v>2.35</v>
      </c>
      <c r="C72" s="80"/>
      <c r="D72" s="76">
        <f t="shared" si="2"/>
        <v>0</v>
      </c>
      <c r="E72" s="42"/>
      <c r="F72" s="42" t="s">
        <v>123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124</v>
      </c>
      <c r="B73" s="48">
        <v>1</v>
      </c>
      <c r="C73" s="69"/>
      <c r="D73" s="72">
        <f t="shared" si="2"/>
        <v>0</v>
      </c>
      <c r="E73" s="42"/>
      <c r="F73" s="42" t="s">
        <v>125</v>
      </c>
      <c r="G73" s="75">
        <v>0.88</v>
      </c>
      <c r="H73" s="76"/>
      <c r="I73" s="72">
        <f t="shared" si="3"/>
        <v>0</v>
      </c>
    </row>
    <row r="74" spans="1:10" ht="15.75" thickBot="1" x14ac:dyDescent="0.3">
      <c r="A74" s="42" t="s">
        <v>126</v>
      </c>
      <c r="B74" s="48">
        <v>1</v>
      </c>
      <c r="C74" s="69"/>
      <c r="D74" s="81">
        <f t="shared" si="2"/>
        <v>0</v>
      </c>
      <c r="E74" s="42"/>
      <c r="F74" s="42" t="s">
        <v>127</v>
      </c>
      <c r="G74" s="75">
        <v>45.95</v>
      </c>
      <c r="H74" s="76"/>
      <c r="I74" s="81">
        <f t="shared" si="3"/>
        <v>0</v>
      </c>
    </row>
    <row r="75" spans="1:10" ht="19.5" thickBot="1" x14ac:dyDescent="0.35">
      <c r="A75" s="60" t="s">
        <v>76</v>
      </c>
      <c r="B75" s="67"/>
      <c r="C75" s="46"/>
      <c r="D75" s="62">
        <f>SUM(D53:D74)</f>
        <v>0</v>
      </c>
      <c r="E75" s="31"/>
      <c r="F75" s="60" t="s">
        <v>76</v>
      </c>
      <c r="G75" s="31"/>
      <c r="H75" s="31"/>
      <c r="I75" s="82">
        <f>SUM(I53:I74)</f>
        <v>0</v>
      </c>
    </row>
    <row r="76" spans="1:10" x14ac:dyDescent="0.25">
      <c r="A76" s="31"/>
      <c r="B76" s="32"/>
      <c r="C76" s="31"/>
      <c r="D76" s="31"/>
      <c r="E76" s="31"/>
      <c r="F76" s="31"/>
      <c r="G76" s="31"/>
      <c r="H76" s="31"/>
      <c r="I76" s="31"/>
    </row>
    <row r="77" spans="1:10" x14ac:dyDescent="0.25">
      <c r="A77" s="31" t="s">
        <v>128</v>
      </c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/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>
        <v>10</v>
      </c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/>
      <c r="C80" s="31"/>
      <c r="D80" s="31"/>
      <c r="E80" s="31"/>
      <c r="F80" s="31"/>
      <c r="G80" s="31"/>
      <c r="H80" s="31"/>
      <c r="I80" s="31"/>
    </row>
    <row r="81" spans="1:9" hidden="1" x14ac:dyDescent="0.25">
      <c r="A81" s="83" t="s">
        <v>129</v>
      </c>
      <c r="B81" s="84"/>
      <c r="C81" s="85">
        <v>1617</v>
      </c>
      <c r="D81" s="31"/>
      <c r="E81" s="31"/>
      <c r="F81" s="31"/>
      <c r="G81" s="31"/>
      <c r="H81" s="31"/>
      <c r="I81" s="31"/>
    </row>
    <row r="82" spans="1:9" hidden="1" x14ac:dyDescent="0.25">
      <c r="A82" s="86" t="s">
        <v>130</v>
      </c>
      <c r="B82" s="87"/>
      <c r="C82" s="88">
        <v>0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131</v>
      </c>
      <c r="B83" s="87"/>
      <c r="C83" s="89">
        <f>C81*C82</f>
        <v>0</v>
      </c>
    </row>
    <row r="84" spans="1:9" ht="15.75" hidden="1" thickBot="1" x14ac:dyDescent="0.3">
      <c r="A84" s="1" t="s">
        <v>132</v>
      </c>
      <c r="B84" s="90"/>
      <c r="C84" s="91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3" t="s">
        <v>129</v>
      </c>
      <c r="B87" s="84"/>
      <c r="C87" s="85">
        <v>1617</v>
      </c>
    </row>
    <row r="88" spans="1:9" hidden="1" x14ac:dyDescent="0.25">
      <c r="A88" s="86" t="s">
        <v>133</v>
      </c>
      <c r="B88" s="87"/>
      <c r="C88" s="88">
        <v>0</v>
      </c>
    </row>
    <row r="89" spans="1:9" hidden="1" x14ac:dyDescent="0.25">
      <c r="A89" s="86" t="s">
        <v>131</v>
      </c>
      <c r="B89" s="87"/>
      <c r="C89" s="89">
        <f>C87*C88</f>
        <v>0</v>
      </c>
    </row>
    <row r="90" spans="1:9" ht="15.75" hidden="1" thickBot="1" x14ac:dyDescent="0.3">
      <c r="A90" s="1" t="s">
        <v>132</v>
      </c>
      <c r="B90" s="90"/>
      <c r="C90" s="91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6" t="s">
        <v>134</v>
      </c>
      <c r="B93" s="117"/>
      <c r="C93" s="118"/>
    </row>
    <row r="94" spans="1:9" hidden="1" x14ac:dyDescent="0.25">
      <c r="A94" s="83" t="s">
        <v>135</v>
      </c>
      <c r="B94" s="84"/>
      <c r="C94" s="85">
        <v>1617</v>
      </c>
    </row>
    <row r="95" spans="1:9" hidden="1" x14ac:dyDescent="0.25">
      <c r="A95" s="86" t="s">
        <v>136</v>
      </c>
      <c r="B95" s="87"/>
      <c r="C95" s="88">
        <v>0</v>
      </c>
    </row>
    <row r="96" spans="1:9" hidden="1" x14ac:dyDescent="0.25">
      <c r="A96" s="86" t="s">
        <v>131</v>
      </c>
      <c r="B96" s="87"/>
      <c r="C96" s="89">
        <f>C94*C95</f>
        <v>0</v>
      </c>
    </row>
    <row r="97" spans="1:7" ht="15.75" hidden="1" thickBot="1" x14ac:dyDescent="0.3">
      <c r="A97" s="1" t="s">
        <v>132</v>
      </c>
      <c r="B97" s="90"/>
      <c r="C97" s="91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9" t="s">
        <v>137</v>
      </c>
      <c r="B100" s="120"/>
      <c r="C100" s="121"/>
    </row>
    <row r="101" spans="1:7" ht="15.75" hidden="1" x14ac:dyDescent="0.25">
      <c r="A101" s="92" t="s">
        <v>138</v>
      </c>
      <c r="B101" s="93"/>
      <c r="C101" s="94">
        <v>0</v>
      </c>
    </row>
    <row r="102" spans="1:7" ht="15.75" hidden="1" x14ac:dyDescent="0.25">
      <c r="A102" s="92" t="s">
        <v>139</v>
      </c>
      <c r="B102" s="93"/>
      <c r="C102" s="94">
        <v>0</v>
      </c>
    </row>
    <row r="103" spans="1:7" ht="16.5" hidden="1" thickBot="1" x14ac:dyDescent="0.3">
      <c r="A103" s="95" t="s">
        <v>0</v>
      </c>
      <c r="B103" s="96"/>
      <c r="C103" s="97">
        <f>SUM(C101:C102)</f>
        <v>0</v>
      </c>
    </row>
    <row r="104" spans="1:7" ht="15.75" hidden="1" x14ac:dyDescent="0.25">
      <c r="A104" s="98"/>
      <c r="B104" s="99"/>
    </row>
    <row r="105" spans="1:7" ht="15.75" hidden="1" x14ac:dyDescent="0.25">
      <c r="A105" s="98"/>
      <c r="B105" s="99"/>
    </row>
    <row r="106" spans="1:7" ht="16.5" hidden="1" thickBot="1" x14ac:dyDescent="0.3">
      <c r="A106" s="119" t="s">
        <v>137</v>
      </c>
      <c r="B106" s="120"/>
      <c r="C106" s="121"/>
    </row>
    <row r="107" spans="1:7" ht="15.75" hidden="1" x14ac:dyDescent="0.25">
      <c r="A107" s="92" t="s">
        <v>138</v>
      </c>
      <c r="B107" s="93"/>
      <c r="C107" s="94">
        <v>0</v>
      </c>
    </row>
    <row r="108" spans="1:7" ht="15.75" hidden="1" x14ac:dyDescent="0.25">
      <c r="A108" s="100" t="s">
        <v>140</v>
      </c>
      <c r="B108" s="93"/>
      <c r="C108" s="94">
        <v>0</v>
      </c>
    </row>
    <row r="109" spans="1:7" ht="16.5" hidden="1" thickBot="1" x14ac:dyDescent="0.3">
      <c r="A109" s="95" t="s">
        <v>0</v>
      </c>
      <c r="B109" s="96"/>
      <c r="C109" s="97">
        <f>SUM(C107:C108)</f>
        <v>0</v>
      </c>
    </row>
    <row r="110" spans="1:7" ht="15.75" thickBot="1" x14ac:dyDescent="0.3"/>
    <row r="111" spans="1:7" ht="16.5" thickBot="1" x14ac:dyDescent="0.3">
      <c r="A111" s="119" t="s">
        <v>141</v>
      </c>
      <c r="B111" s="120"/>
      <c r="C111" s="121"/>
      <c r="D111" s="119" t="s">
        <v>142</v>
      </c>
      <c r="E111" s="120"/>
      <c r="F111" s="120"/>
      <c r="G111" s="121"/>
    </row>
    <row r="112" spans="1:7" ht="15.75" x14ac:dyDescent="0.25">
      <c r="A112" s="101" t="s">
        <v>143</v>
      </c>
      <c r="B112" s="93">
        <v>0</v>
      </c>
      <c r="C112" s="102">
        <f>I31+D49</f>
        <v>0</v>
      </c>
      <c r="D112" s="103">
        <v>0.1</v>
      </c>
      <c r="E112" s="104"/>
      <c r="F112" s="104">
        <f>C112*D112</f>
        <v>0</v>
      </c>
      <c r="G112" s="85">
        <f>C112+F112</f>
        <v>0</v>
      </c>
    </row>
    <row r="113" spans="1:7" ht="15.75" x14ac:dyDescent="0.25">
      <c r="A113" s="101" t="s">
        <v>144</v>
      </c>
      <c r="B113" s="93">
        <v>0</v>
      </c>
      <c r="C113" s="102">
        <f>D75</f>
        <v>0</v>
      </c>
      <c r="D113" s="105">
        <v>0.1</v>
      </c>
      <c r="E113" s="22"/>
      <c r="F113" s="22">
        <f>C113*D113</f>
        <v>0</v>
      </c>
      <c r="G113" s="106">
        <f>C113+F113</f>
        <v>0</v>
      </c>
    </row>
    <row r="114" spans="1:7" ht="15.75" x14ac:dyDescent="0.25">
      <c r="A114" s="101" t="s">
        <v>145</v>
      </c>
      <c r="B114" s="93">
        <v>0</v>
      </c>
      <c r="C114" s="102">
        <f>I75</f>
        <v>0</v>
      </c>
      <c r="D114" s="105">
        <v>0.1</v>
      </c>
      <c r="E114" s="22"/>
      <c r="F114" s="22">
        <f>C114*D114</f>
        <v>0</v>
      </c>
      <c r="G114" s="106">
        <f>C114+F114</f>
        <v>0</v>
      </c>
    </row>
    <row r="115" spans="1:7" ht="15.75" x14ac:dyDescent="0.25">
      <c r="A115" s="101" t="s">
        <v>146</v>
      </c>
      <c r="B115" s="93">
        <v>0</v>
      </c>
      <c r="C115" s="102">
        <f>I43</f>
        <v>0</v>
      </c>
      <c r="D115" s="105">
        <v>0.12</v>
      </c>
      <c r="E115" s="22"/>
      <c r="F115" s="22"/>
      <c r="G115" s="106">
        <f>C115+F115</f>
        <v>0</v>
      </c>
    </row>
    <row r="116" spans="1:7" ht="15.75" x14ac:dyDescent="0.25">
      <c r="A116" s="101" t="s">
        <v>147</v>
      </c>
      <c r="B116" s="93"/>
      <c r="C116" s="102">
        <v>0</v>
      </c>
      <c r="D116" s="105">
        <v>0</v>
      </c>
      <c r="E116" s="22"/>
      <c r="F116" s="22"/>
      <c r="G116" s="106">
        <v>0</v>
      </c>
    </row>
    <row r="117" spans="1:7" ht="16.5" thickBot="1" x14ac:dyDescent="0.3">
      <c r="A117" s="107" t="s">
        <v>148</v>
      </c>
      <c r="B117" s="108">
        <f>SUM(B112:B116)</f>
        <v>0</v>
      </c>
      <c r="C117" s="109"/>
      <c r="D117" s="110"/>
      <c r="E117" s="111"/>
      <c r="F117" s="111"/>
      <c r="G117" s="2">
        <f>SUM(G112:G116)</f>
        <v>0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3"/>
    </row>
    <row r="123" spans="1:7" x14ac:dyDescent="0.25">
      <c r="G123" s="3"/>
    </row>
    <row r="124" spans="1:7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H17" sqref="H17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1</v>
      </c>
      <c r="C7" s="12" t="s">
        <v>7</v>
      </c>
      <c r="D7" s="21">
        <v>675</v>
      </c>
      <c r="E7" s="14">
        <f>D7*B7</f>
        <v>675</v>
      </c>
    </row>
    <row r="8" spans="2:14" x14ac:dyDescent="0.25">
      <c r="B8" s="112"/>
      <c r="C8" s="113" t="s">
        <v>149</v>
      </c>
      <c r="D8" s="21"/>
      <c r="E8" s="14"/>
    </row>
    <row r="9" spans="2:14" x14ac:dyDescent="0.25">
      <c r="B9" s="4"/>
      <c r="C9" s="114" t="s">
        <v>150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675</v>
      </c>
    </row>
    <row r="11" spans="2:14" x14ac:dyDescent="0.25">
      <c r="B11" s="8"/>
      <c r="C11" s="11"/>
      <c r="D11" s="10" t="s">
        <v>1</v>
      </c>
      <c r="E11" s="10">
        <f>E10*0.13</f>
        <v>87.75</v>
      </c>
    </row>
    <row r="12" spans="2:14" x14ac:dyDescent="0.25">
      <c r="B12" s="8"/>
      <c r="C12" s="8"/>
      <c r="D12" s="17" t="s">
        <v>0</v>
      </c>
      <c r="E12" s="18">
        <f>SUM(E10:E11)</f>
        <v>762.75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3:14" x14ac:dyDescent="0.25">
      <c r="J17" s="22"/>
      <c r="K17" s="22"/>
      <c r="L17" s="24"/>
      <c r="M17" s="22"/>
      <c r="N17" s="22"/>
    </row>
    <row r="18" spans="3:14" x14ac:dyDescent="0.25">
      <c r="J18" s="22"/>
      <c r="K18" s="22"/>
      <c r="L18" s="24"/>
      <c r="M18" s="22"/>
      <c r="N18" s="22"/>
    </row>
    <row r="19" spans="3:14" x14ac:dyDescent="0.25">
      <c r="C19" t="s">
        <v>151</v>
      </c>
      <c r="J19" s="22"/>
      <c r="K19" s="22"/>
      <c r="L19" s="24"/>
      <c r="M19" s="22"/>
      <c r="N19" s="22"/>
    </row>
    <row r="20" spans="3:14" x14ac:dyDescent="0.25">
      <c r="D20" s="20"/>
      <c r="J20" s="22"/>
      <c r="K20" s="22"/>
      <c r="L20" s="25"/>
      <c r="M20" s="22"/>
      <c r="N20" s="22"/>
    </row>
    <row r="21" spans="3:14" x14ac:dyDescent="0.25">
      <c r="D21" s="20"/>
      <c r="J21" s="22"/>
      <c r="K21" s="22"/>
      <c r="L21" s="22"/>
      <c r="M21" s="22"/>
      <c r="N21" s="22"/>
    </row>
    <row r="22" spans="3:14" x14ac:dyDescent="0.25">
      <c r="J22" s="22"/>
      <c r="K22" s="26"/>
      <c r="L22" s="25"/>
      <c r="M22" s="22"/>
      <c r="N22" s="22"/>
    </row>
    <row r="23" spans="3:14" x14ac:dyDescent="0.25">
      <c r="J23" s="22"/>
      <c r="K23" s="22"/>
      <c r="L23" s="22"/>
      <c r="M23" s="22"/>
      <c r="N23" s="22"/>
    </row>
    <row r="24" spans="3:14" x14ac:dyDescent="0.25">
      <c r="J24" s="22"/>
      <c r="K24" s="22"/>
      <c r="L24" s="22"/>
      <c r="M24" s="22"/>
      <c r="N24" s="22"/>
    </row>
    <row r="25" spans="3:14" x14ac:dyDescent="0.25">
      <c r="J25" s="22"/>
      <c r="K25" s="22"/>
      <c r="L25" s="22"/>
      <c r="M25" s="22"/>
      <c r="N25" s="22"/>
    </row>
    <row r="26" spans="3:14" x14ac:dyDescent="0.25">
      <c r="J26" s="22"/>
      <c r="K26" s="22"/>
      <c r="L26" s="22"/>
      <c r="M26" s="22"/>
      <c r="N26" s="22"/>
    </row>
    <row r="27" spans="3:14" x14ac:dyDescent="0.25">
      <c r="J27" s="22"/>
      <c r="K27" s="22"/>
      <c r="L27" s="22"/>
      <c r="M27" s="22"/>
      <c r="N27" s="22"/>
    </row>
    <row r="28" spans="3:14" x14ac:dyDescent="0.25">
      <c r="J28" s="22"/>
      <c r="K28" s="22"/>
      <c r="L28" s="22"/>
      <c r="M28" s="22"/>
      <c r="N28" s="22"/>
    </row>
    <row r="29" spans="3:14" x14ac:dyDescent="0.25">
      <c r="J29" s="22"/>
      <c r="K29" s="22"/>
      <c r="L29" s="22"/>
      <c r="M29" s="22"/>
      <c r="N29" s="22"/>
    </row>
    <row r="30" spans="3:14" x14ac:dyDescent="0.25">
      <c r="J30" s="22"/>
      <c r="K30" s="22"/>
      <c r="L30" s="22"/>
      <c r="M30" s="22"/>
      <c r="N30" s="22"/>
    </row>
    <row r="31" spans="3:14" x14ac:dyDescent="0.25">
      <c r="J31" s="22"/>
      <c r="K31" s="22"/>
      <c r="L31" s="22"/>
      <c r="M31" s="22"/>
      <c r="N31" s="22"/>
    </row>
    <row r="32" spans="3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2020-11-02T21:49:38Z</dcterms:modified>
</cp:coreProperties>
</file>