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Bigotes\Diciembre\1210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E10" i="3"/>
  <c r="G120" i="5" l="1"/>
  <c r="I74" i="5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D49" i="5" s="1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C113" i="5" l="1"/>
  <c r="F113" i="5" s="1"/>
  <c r="G113" i="5" s="1"/>
  <c r="D76" i="5"/>
  <c r="C114" i="5" s="1"/>
  <c r="F114" i="5" s="1"/>
  <c r="G114" i="5" s="1"/>
  <c r="I76" i="5"/>
  <c r="C115" i="5" s="1"/>
  <c r="F115" i="5" s="1"/>
  <c r="E7" i="3"/>
  <c r="E9" i="3" s="1"/>
  <c r="G118" i="5" l="1"/>
  <c r="E11" i="3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<sst xmlns="http://schemas.openxmlformats.org/spreadsheetml/2006/main" count="179" uniqueCount="153">
  <si>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</si>
  <si>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</si>
  <si>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</si>
  <si>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</si>
  <si>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</si>
  <si>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</si>
  <si>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</si>
  <si>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</si>
  <si>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</si>
  <si>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</si>
  <si>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</si>
  <si>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</si>
  <si>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</si>
  <si>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</si>
  <si>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</si>
  <si>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</si>
  <si>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</si>
  <si>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</si>
  <si>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</si>
  <si>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</si>
  <si>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</si>
  <si>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</si>
  <si>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</si>
  <si>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</si>
  <si>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</si>
  <si>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</si>
  <si>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</si>
  <si>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</si>
  <si>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</si>
  <si>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</si>
  <si>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</si>
  <si>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</si>
  <si>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</si>
  <si>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</si>
  <si>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</si>
  <si>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</si>
  <si>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</si>
  <si>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</si>
  <si>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</si>
  <si>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</si>
  <si>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</si>
  <si>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</si>
  <si>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</si>
  <si>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</si>
  <si>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</si>
  <si>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</si>
  <si>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</si>
  <si>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</si>
  <si>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</si>
  <si>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</si>
  <si>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</si>
  <si>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</si>
  <si>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</si>
  <si>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</si>
  <si>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</si>
  <si>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</si>
  <si>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</si>
  <si>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</si>
  <si>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</si>
  <si>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</si>
  <si>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</si>
  <si>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</si>
  <si>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</si>
  <si>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</si>
  <si>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</si>
  <si>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</si>
  <si>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</si>
  <si>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</si>
  <si>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</si>
  <si>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</si>
  <si>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</si>
  <si>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</si>
  <si>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</si>
  <si>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</si>
  <si>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</si>
  <si>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</si>
  <si>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</si>
  <si>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</si>
  <si>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</si>
  <si>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</si>
  <si>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</si>
  <si>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</si>
  <si>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</si>
  <si>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</si>
  <si>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</si>
  <si>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</si>
  <si>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</si>
  <si>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</si>
  <si>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</si>
  <si>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</si>
  <si>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</si>
  <si>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</si>
  <si>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</si>
  <si>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</si>
  <si>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</si>
  <si>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</si>
  <si>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</si>
  <si>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</si>
  <si>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</si>
  <si>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</si>
  <si>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</si>
  <si>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</si>
  <si>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</si>
  <si>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</si>
  <si>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</si>
  <si>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</si>
  <si>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</si>
  <si>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</si>
  <si>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</si>
  <si>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</si>
  <si>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</si>
  <si>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</si>
  <si>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</si>
  <si>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</si>
  <si>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</si>
  <si>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</si>
  <si>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</si>
  <si>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</si>
  <si>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</si>
  <si>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</si>
  <si>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</si>
  <si>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</si>
  <si>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</si>
  <si>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</si>
  <si>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</si>
  <si>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</si>
  <si>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</si>
  <si>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</si>
  <si>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</si>
  <si>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</si>
  <si>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</si>
  <si>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</si>
  <si>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</si>
  <si>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</si>
  <si>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</si>
  <si>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</si>
  <si>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</si>
  <si>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</si>
  <si>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</si>
  <si>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</si>
  <si>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</si>
  <si>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</si>
  <si>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</si>
  <si>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</si>
  <si>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</si>
  <si>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</si>
  <si>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</si>
  <si>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</si>
  <si>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</si>
  <si>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Preventivo </t>
  </si>
  <si>
    <t xml:space="preserve">Mantenimiento preventivo y suministro e instalación motor ventilador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</si>
  <si>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ComfotrStar 18,000 BTU </t>
    </r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</si>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</sst>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H122" sqref="H122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13"/>
      <c r="H3" s="13"/>
    </row>
    <row r="4" spans="1:10" ht="17.25" x14ac:dyDescent="0.25">
      <c r="A4" s="113"/>
      <c r="B4" s="113"/>
      <c r="C4" s="113"/>
      <c r="D4" s="113"/>
      <c r="E4" s="113"/>
      <c r="F4" s="11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148</v>
      </c>
      <c r="G74" s="59">
        <v>10</v>
      </c>
      <c r="H74" s="60"/>
      <c r="I74" s="65">
        <f t="shared" si="3"/>
        <v>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0</v>
      </c>
      <c r="E76" s="15"/>
      <c r="F76" s="44" t="s">
        <v>75</v>
      </c>
      <c r="G76" s="15"/>
      <c r="H76" s="15"/>
      <c r="I76" s="66">
        <f>SUM(I53:I75)</f>
        <v>0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4" t="s">
        <v>133</v>
      </c>
      <c r="B94" s="115"/>
      <c r="C94" s="116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7" t="s">
        <v>136</v>
      </c>
      <c r="B101" s="118"/>
      <c r="C101" s="119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17" t="s">
        <v>136</v>
      </c>
      <c r="B107" s="118"/>
      <c r="C107" s="119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17" t="s">
        <v>140</v>
      </c>
      <c r="B112" s="118"/>
      <c r="C112" s="119"/>
      <c r="D112" s="117" t="s">
        <v>141</v>
      </c>
      <c r="E112" s="118"/>
      <c r="F112" s="118"/>
      <c r="G112" s="119"/>
    </row>
    <row r="113" spans="1:7" ht="15.75" x14ac:dyDescent="0.25">
      <c r="A113" s="85" t="s">
        <v>142</v>
      </c>
      <c r="B113" s="77">
        <v>0</v>
      </c>
      <c r="C113" s="86">
        <f>I31+D49</f>
        <v>0</v>
      </c>
      <c r="D113" s="87">
        <v>0.1</v>
      </c>
      <c r="E113" s="88"/>
      <c r="F113" s="88">
        <f>C113*D113</f>
        <v>0</v>
      </c>
      <c r="G113" s="69">
        <f>C113+F113</f>
        <v>0</v>
      </c>
    </row>
    <row r="114" spans="1:7" ht="15.75" x14ac:dyDescent="0.25">
      <c r="A114" s="85" t="s">
        <v>143</v>
      </c>
      <c r="B114" s="77">
        <v>0</v>
      </c>
      <c r="C114" s="86">
        <f>D76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144</v>
      </c>
      <c r="B115" s="77">
        <v>0</v>
      </c>
      <c r="C115" s="86">
        <f>I76</f>
        <v>0</v>
      </c>
      <c r="D115" s="89">
        <v>0.1</v>
      </c>
      <c r="E115" s="6"/>
      <c r="F115" s="6">
        <f>C115*D115</f>
        <v>0</v>
      </c>
      <c r="G115" s="90"/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v>56</v>
      </c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75</v>
      </c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131</v>
      </c>
    </row>
    <row r="119" spans="1:7" x14ac:dyDescent="0.25">
      <c r="F119" t="s">
        <v>149</v>
      </c>
      <c r="G119">
        <v>15</v>
      </c>
    </row>
    <row r="120" spans="1:7" x14ac:dyDescent="0.25">
      <c r="G120" s="3">
        <f>SUM(G118:G119)</f>
        <v>146</v>
      </c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M5" sqref="M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8" t="s">
        <v>4</v>
      </c>
      <c r="E6" s="99" t="s">
        <v>3</v>
      </c>
    </row>
    <row r="7" spans="2:14" x14ac:dyDescent="0.25">
      <c r="B7" s="100">
        <v>1</v>
      </c>
      <c r="C7" s="101" t="s">
        <v>150</v>
      </c>
      <c r="D7" s="102">
        <v>146</v>
      </c>
      <c r="E7" s="103">
        <f>D7*B7</f>
        <v>146</v>
      </c>
    </row>
    <row r="8" spans="2:14" x14ac:dyDescent="0.25">
      <c r="B8" s="104"/>
      <c r="C8" s="105" t="s">
        <v>151</v>
      </c>
      <c r="D8" s="106"/>
      <c r="E8" s="106"/>
    </row>
    <row r="9" spans="2:14" x14ac:dyDescent="0.25">
      <c r="B9" s="107"/>
      <c r="C9" s="107"/>
      <c r="D9" s="104" t="s">
        <v>2</v>
      </c>
      <c r="E9" s="108">
        <f>SUM(E7:E8)</f>
        <v>146</v>
      </c>
    </row>
    <row r="10" spans="2:14" x14ac:dyDescent="0.25">
      <c r="B10" s="107"/>
      <c r="C10" s="107"/>
      <c r="D10" s="104" t="s">
        <v>152</v>
      </c>
      <c r="E10" s="108">
        <f>E9*0.07</f>
        <v>10.220000000000001</v>
      </c>
    </row>
    <row r="11" spans="2:14" x14ac:dyDescent="0.25">
      <c r="B11" s="107"/>
      <c r="C11" s="109"/>
      <c r="D11" s="110" t="s">
        <v>1</v>
      </c>
      <c r="E11" s="110">
        <f>E9*0.13</f>
        <v>18.98</v>
      </c>
    </row>
    <row r="12" spans="2:14" x14ac:dyDescent="0.25">
      <c r="B12" s="107"/>
      <c r="C12" s="107"/>
      <c r="D12" s="111" t="s">
        <v>0</v>
      </c>
      <c r="E12" s="112">
        <f>(E9-E10)+E11</f>
        <v>154.76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2020-12-10T19:17:16Z</dcterms:modified>
</cp:coreProperties>
</file>